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MTP/"/>
    </mc:Choice>
  </mc:AlternateContent>
  <xr:revisionPtr revIDLastSave="0" documentId="13_ncr:1_{B093D208-4DE5-E74A-BDA5-1FA0F26830FF}" xr6:coauthVersionLast="36" xr6:coauthVersionMax="36" xr10:uidLastSave="{00000000-0000-0000-0000-000000000000}"/>
  <bookViews>
    <workbookView xWindow="0" yWindow="500" windowWidth="27780" windowHeight="17500" activeTab="6" xr2:uid="{00F1B52A-7E34-714A-A090-A37C1FA43100}"/>
  </bookViews>
  <sheets>
    <sheet name="Mother sol" sheetId="8" r:id="rId1"/>
    <sheet name="10 &amp; 8 mLh" sheetId="5" r:id="rId2"/>
    <sheet name="6 mLh" sheetId="4" r:id="rId3"/>
    <sheet name="4 mLh" sheetId="3" r:id="rId4"/>
    <sheet name="2 mLh" sheetId="2" r:id="rId5"/>
    <sheet name="1 mLh" sheetId="6" r:id="rId6"/>
    <sheet name="Summary 1 " sheetId="1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D5" i="1" l="1"/>
  <c r="D4" i="1"/>
  <c r="A5" i="1"/>
  <c r="A4" i="1"/>
  <c r="F4" i="1"/>
  <c r="C4" i="1"/>
  <c r="C5" i="1" s="1"/>
  <c r="B4" i="1"/>
  <c r="E4" i="1" l="1"/>
  <c r="F5" i="1" s="1"/>
  <c r="AB5" i="1"/>
  <c r="AB4" i="1"/>
  <c r="AD4" i="1" s="1"/>
  <c r="C10" i="1"/>
  <c r="K10" i="6"/>
  <c r="K9" i="6"/>
  <c r="K8" i="6"/>
  <c r="K7" i="6"/>
  <c r="K6" i="6"/>
  <c r="K5" i="6"/>
  <c r="K4" i="6"/>
  <c r="K3" i="6"/>
  <c r="K12" i="2"/>
  <c r="I4" i="6"/>
  <c r="I5" i="6"/>
  <c r="I6" i="6"/>
  <c r="I7" i="6"/>
  <c r="I8" i="6"/>
  <c r="I9" i="6"/>
  <c r="I10" i="6"/>
  <c r="I11" i="6"/>
  <c r="I3" i="6"/>
  <c r="AC4" i="1" l="1"/>
  <c r="AD5" i="1" s="1"/>
  <c r="Y5" i="1" l="1"/>
  <c r="Y4" i="1"/>
  <c r="AA4" i="1" s="1"/>
  <c r="V5" i="1"/>
  <c r="V4" i="1"/>
  <c r="X4" i="1" s="1"/>
  <c r="W4" i="1" l="1"/>
  <c r="X5" i="1" s="1"/>
  <c r="Z4" i="1"/>
  <c r="AA5" i="1"/>
  <c r="F15" i="1"/>
  <c r="F14" i="1"/>
  <c r="F13" i="1"/>
  <c r="F12" i="1"/>
  <c r="F11" i="1"/>
  <c r="F10" i="1"/>
  <c r="C11" i="1"/>
  <c r="S5" i="1"/>
  <c r="S4" i="1"/>
  <c r="T4" i="1" s="1"/>
  <c r="K5" i="2"/>
  <c r="K4" i="2"/>
  <c r="K3" i="2"/>
  <c r="K11" i="2"/>
  <c r="J12" i="2"/>
  <c r="K10" i="2"/>
  <c r="J11" i="2"/>
  <c r="K9" i="2"/>
  <c r="J10" i="2"/>
  <c r="K8" i="2"/>
  <c r="J9" i="2"/>
  <c r="K7" i="2"/>
  <c r="J8" i="2"/>
  <c r="K6" i="2"/>
  <c r="J7" i="2"/>
  <c r="J6" i="2"/>
  <c r="J5" i="2"/>
  <c r="J4" i="2"/>
  <c r="J3" i="2"/>
  <c r="Q4" i="1"/>
  <c r="L1" i="3" s="1"/>
  <c r="P5" i="1"/>
  <c r="P4" i="1"/>
  <c r="R4" i="1" s="1"/>
  <c r="R5" i="1" s="1"/>
  <c r="K3" i="3"/>
  <c r="C12" i="1"/>
  <c r="K12" i="3"/>
  <c r="K16" i="3"/>
  <c r="K15" i="3"/>
  <c r="K14" i="3"/>
  <c r="K13" i="3"/>
  <c r="K11" i="3"/>
  <c r="K10" i="3"/>
  <c r="K9" i="3"/>
  <c r="K8" i="3"/>
  <c r="K7" i="3"/>
  <c r="K6" i="3"/>
  <c r="K5" i="3"/>
  <c r="K4" i="3"/>
  <c r="J11" i="3"/>
  <c r="J12" i="3"/>
  <c r="J13" i="3"/>
  <c r="J14" i="3"/>
  <c r="J15" i="3"/>
  <c r="J16" i="3"/>
  <c r="J10" i="3"/>
  <c r="J9" i="3"/>
  <c r="J8" i="3"/>
  <c r="J7" i="3"/>
  <c r="J6" i="3"/>
  <c r="J5" i="3"/>
  <c r="J4" i="3"/>
  <c r="J3" i="3"/>
  <c r="C13" i="1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J16" i="4"/>
  <c r="J17" i="4"/>
  <c r="J18" i="4"/>
  <c r="J19" i="4"/>
  <c r="M5" i="1"/>
  <c r="M4" i="1"/>
  <c r="O4" i="1" s="1"/>
  <c r="N4" i="1"/>
  <c r="L1" i="4" s="1"/>
  <c r="J15" i="4"/>
  <c r="J14" i="4"/>
  <c r="J13" i="4"/>
  <c r="J12" i="4"/>
  <c r="J11" i="4"/>
  <c r="J10" i="4"/>
  <c r="J9" i="4"/>
  <c r="J8" i="4"/>
  <c r="J7" i="4"/>
  <c r="J6" i="4"/>
  <c r="J5" i="4"/>
  <c r="J4" i="4"/>
  <c r="J3" i="4"/>
  <c r="C14" i="1"/>
  <c r="C15" i="1"/>
  <c r="L18" i="4" l="1"/>
  <c r="L19" i="4"/>
  <c r="L16" i="4"/>
  <c r="L13" i="3"/>
  <c r="L11" i="3"/>
  <c r="B12" i="1" s="1"/>
  <c r="L3" i="3"/>
  <c r="L14" i="3"/>
  <c r="L8" i="3"/>
  <c r="L6" i="3"/>
  <c r="L15" i="3"/>
  <c r="L10" i="3"/>
  <c r="L12" i="3"/>
  <c r="L16" i="3"/>
  <c r="L7" i="3"/>
  <c r="L5" i="3"/>
  <c r="L1" i="6"/>
  <c r="L1" i="2"/>
  <c r="U4" i="1"/>
  <c r="L3" i="4"/>
  <c r="L3" i="2"/>
  <c r="L4" i="3"/>
  <c r="L17" i="4"/>
  <c r="L9" i="3"/>
  <c r="U5" i="1"/>
  <c r="O5" i="1"/>
  <c r="L5" i="6" l="1"/>
  <c r="L9" i="6"/>
  <c r="L6" i="6"/>
  <c r="L10" i="6"/>
  <c r="L7" i="6"/>
  <c r="B10" i="1" s="1"/>
  <c r="L8" i="6"/>
  <c r="L11" i="6"/>
  <c r="L4" i="6"/>
  <c r="L3" i="6"/>
  <c r="L9" i="2"/>
  <c r="B11" i="1" s="1"/>
  <c r="L5" i="2"/>
  <c r="L11" i="2"/>
  <c r="L4" i="2"/>
  <c r="L6" i="2"/>
  <c r="L10" i="2"/>
  <c r="L8" i="2"/>
  <c r="L12" i="2"/>
  <c r="L7" i="2"/>
  <c r="J5" i="1"/>
  <c r="J4" i="1"/>
  <c r="G5" i="1"/>
  <c r="G4" i="1"/>
  <c r="H4" i="1" s="1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K18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6" i="5"/>
  <c r="K15" i="5"/>
  <c r="K14" i="5"/>
  <c r="K13" i="5"/>
  <c r="K12" i="5"/>
  <c r="K11" i="5"/>
  <c r="K10" i="5"/>
  <c r="K9" i="5"/>
  <c r="K8" i="5"/>
  <c r="K7" i="5"/>
  <c r="J14" i="5"/>
  <c r="J15" i="5"/>
  <c r="J16" i="5"/>
  <c r="J4" i="5"/>
  <c r="J5" i="5"/>
  <c r="J6" i="5"/>
  <c r="J7" i="5"/>
  <c r="J8" i="5"/>
  <c r="J9" i="5"/>
  <c r="J10" i="5"/>
  <c r="J11" i="5"/>
  <c r="J12" i="5"/>
  <c r="J13" i="5"/>
  <c r="J3" i="5"/>
  <c r="K3" i="5"/>
  <c r="K4" i="5"/>
  <c r="K6" i="5"/>
  <c r="K5" i="5"/>
  <c r="I4" i="1" l="1"/>
  <c r="I5" i="1" s="1"/>
  <c r="L1" i="5"/>
  <c r="L12" i="5" s="1"/>
  <c r="B15" i="1" s="1"/>
  <c r="L4" i="1"/>
  <c r="L4" i="5"/>
  <c r="L8" i="5"/>
  <c r="L16" i="5"/>
  <c r="L3" i="5"/>
  <c r="L15" i="5"/>
  <c r="L9" i="5"/>
  <c r="L13" i="5"/>
  <c r="L6" i="5"/>
  <c r="L14" i="5"/>
  <c r="L7" i="5"/>
  <c r="L11" i="5"/>
  <c r="K4" i="1"/>
  <c r="L10" i="5" l="1"/>
  <c r="L5" i="5"/>
  <c r="L5" i="1"/>
  <c r="L14" i="4"/>
  <c r="L11" i="4"/>
  <c r="B13" i="1" s="1"/>
  <c r="L5" i="4"/>
  <c r="L7" i="4"/>
  <c r="L15" i="4"/>
  <c r="L8" i="4"/>
  <c r="L9" i="4"/>
  <c r="L12" i="4"/>
  <c r="L6" i="4"/>
  <c r="L10" i="4"/>
  <c r="L13" i="4"/>
  <c r="L4" i="4"/>
  <c r="L17" i="5"/>
  <c r="L21" i="5" l="1"/>
  <c r="L25" i="5"/>
  <c r="L29" i="5"/>
  <c r="L33" i="5"/>
  <c r="L20" i="5"/>
  <c r="L32" i="5"/>
  <c r="L22" i="5"/>
  <c r="L26" i="5"/>
  <c r="B14" i="1" s="1"/>
  <c r="L30" i="5"/>
  <c r="L18" i="5"/>
  <c r="L19" i="5"/>
  <c r="L23" i="5"/>
  <c r="L27" i="5"/>
  <c r="L31" i="5"/>
  <c r="L24" i="5"/>
  <c r="L2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K11" authorId="0" shapeId="0" xr:uid="{6E7C49A9-E602-E942-991B-C312FDC6BCAD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W00032577001</t>
        </r>
      </text>
    </comment>
  </commentList>
</comments>
</file>

<file path=xl/sharedStrings.xml><?xml version="1.0" encoding="utf-8"?>
<sst xmlns="http://schemas.openxmlformats.org/spreadsheetml/2006/main" count="1519" uniqueCount="145">
  <si>
    <t>µg/L</t>
  </si>
  <si>
    <t>Metoprolol</t>
  </si>
  <si>
    <t>Units</t>
  </si>
  <si>
    <t>Result</t>
  </si>
  <si>
    <t>Parameter</t>
  </si>
  <si>
    <t>Test</t>
  </si>
  <si>
    <t>W00032548015</t>
  </si>
  <si>
    <t>Sample ID</t>
  </si>
  <si>
    <t>Water</t>
  </si>
  <si>
    <t>Matrix</t>
  </si>
  <si>
    <t>Sample description</t>
  </si>
  <si>
    <t>Sample date</t>
  </si>
  <si>
    <t>W00032548014</t>
  </si>
  <si>
    <t>W00032548013</t>
  </si>
  <si>
    <t>W00032548012</t>
  </si>
  <si>
    <t>W00032548011</t>
  </si>
  <si>
    <t>W00032548010</t>
  </si>
  <si>
    <t>W00032548009</t>
  </si>
  <si>
    <t>W00032548008</t>
  </si>
  <si>
    <t>W00032548007</t>
  </si>
  <si>
    <t>&gt;3300</t>
  </si>
  <si>
    <t>W00032548006</t>
  </si>
  <si>
    <t>W00032548005</t>
  </si>
  <si>
    <t>W00032548004</t>
  </si>
  <si>
    <t>W00032548003</t>
  </si>
  <si>
    <t>W00032548002</t>
  </si>
  <si>
    <t>W00032548001</t>
  </si>
  <si>
    <t>N006.01</t>
  </si>
  <si>
    <t>Projectname</t>
  </si>
  <si>
    <t>Projectnumber</t>
  </si>
  <si>
    <t>SHER</t>
  </si>
  <si>
    <t>Clientname</t>
  </si>
  <si>
    <t>Report date</t>
  </si>
  <si>
    <t>W00032532019</t>
  </si>
  <si>
    <t>W00032532018</t>
  </si>
  <si>
    <t>W00032532017</t>
  </si>
  <si>
    <t>W00032532016</t>
  </si>
  <si>
    <t>W00032532015</t>
  </si>
  <si>
    <t>W00032532014</t>
  </si>
  <si>
    <t>W00032532013</t>
  </si>
  <si>
    <t>W00032532012</t>
  </si>
  <si>
    <t>W00032532011</t>
  </si>
  <si>
    <t>W00032532010</t>
  </si>
  <si>
    <t>W00032532009</t>
  </si>
  <si>
    <t>W00032532008</t>
  </si>
  <si>
    <t>W00032532007</t>
  </si>
  <si>
    <t>W00032532006</t>
  </si>
  <si>
    <t>W00032532005</t>
  </si>
  <si>
    <t>W00032532004</t>
  </si>
  <si>
    <t>W00032532003</t>
  </si>
  <si>
    <t>W00032532002</t>
  </si>
  <si>
    <t>W00032532001</t>
  </si>
  <si>
    <t>W00032520016</t>
  </si>
  <si>
    <t>W00032520015</t>
  </si>
  <si>
    <t>W00032520014</t>
  </si>
  <si>
    <t>W00032520013</t>
  </si>
  <si>
    <t>W00032520012</t>
  </si>
  <si>
    <t>W00032520011</t>
  </si>
  <si>
    <t>W00032520010</t>
  </si>
  <si>
    <t>W00032520009</t>
  </si>
  <si>
    <t>W00032520008</t>
  </si>
  <si>
    <t>W00032520007</t>
  </si>
  <si>
    <t>W00032520006</t>
  </si>
  <si>
    <t>W00032520005</t>
  </si>
  <si>
    <t>W00032520004</t>
  </si>
  <si>
    <t>W00032520003</t>
  </si>
  <si>
    <t>W00032520002</t>
  </si>
  <si>
    <t>W00032520001</t>
  </si>
  <si>
    <t>W00032511034</t>
  </si>
  <si>
    <t>W00032511033</t>
  </si>
  <si>
    <t>W00032511032</t>
  </si>
  <si>
    <t>W00032511031</t>
  </si>
  <si>
    <t>W00032511030</t>
  </si>
  <si>
    <t>W00032511029</t>
  </si>
  <si>
    <t>W00032511028</t>
  </si>
  <si>
    <t>W00032511027</t>
  </si>
  <si>
    <t>W00032511026</t>
  </si>
  <si>
    <t>W00032511025</t>
  </si>
  <si>
    <t>W00032511024</t>
  </si>
  <si>
    <t>W00032511023</t>
  </si>
  <si>
    <t>W00032511022</t>
  </si>
  <si>
    <t>W00032511021</t>
  </si>
  <si>
    <t>W00032511020</t>
  </si>
  <si>
    <t>W00032511019</t>
  </si>
  <si>
    <t>W00032511018</t>
  </si>
  <si>
    <t>W00032511017</t>
  </si>
  <si>
    <t>W00032511016</t>
  </si>
  <si>
    <t>W00032511015</t>
  </si>
  <si>
    <t>W00032511014</t>
  </si>
  <si>
    <t>W00032511013</t>
  </si>
  <si>
    <t>W00032511012</t>
  </si>
  <si>
    <t>W00032511011</t>
  </si>
  <si>
    <t>W00032511010</t>
  </si>
  <si>
    <t>W00032511009</t>
  </si>
  <si>
    <t>W00032511008</t>
  </si>
  <si>
    <t>W00032511007</t>
  </si>
  <si>
    <t>W00032511006</t>
  </si>
  <si>
    <t>W00032511005</t>
  </si>
  <si>
    <t>W00032511004</t>
  </si>
  <si>
    <t>W00032511003</t>
  </si>
  <si>
    <t>W00032511002</t>
  </si>
  <si>
    <t>W00032511001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</si>
  <si>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</si>
  <si>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</si>
  <si>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F (mL/h)</t>
  </si>
  <si>
    <t>t (min)</t>
  </si>
  <si>
    <t>t (h)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</si>
  <si>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</si>
  <si>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Cn</t>
  </si>
  <si>
    <t>On</t>
  </si>
  <si>
    <t>Off</t>
  </si>
  <si>
    <t>Mother sol</t>
  </si>
  <si>
    <t>Cout (ug/L)</t>
  </si>
  <si>
    <t>aver</t>
  </si>
  <si>
    <t>σ</t>
  </si>
  <si>
    <t>RSD</t>
  </si>
  <si>
    <t>sheet 10 &amp; 8</t>
  </si>
  <si>
    <t>DF 50</t>
  </si>
  <si>
    <t>t to eq. (min)</t>
  </si>
  <si>
    <t>P</t>
  </si>
  <si>
    <t xml:space="preserve">Pe </t>
  </si>
  <si>
    <t>u (m/s)</t>
  </si>
  <si>
    <t>Exp. N10</t>
  </si>
  <si>
    <t>sheet 6</t>
  </si>
  <si>
    <t>sheet 4</t>
  </si>
  <si>
    <t>sheet 2</t>
  </si>
  <si>
    <t xml:space="preserve">New solution </t>
  </si>
  <si>
    <t>W00032560001</t>
  </si>
  <si>
    <t>W00032560002</t>
  </si>
  <si>
    <t>W00032560003</t>
  </si>
  <si>
    <t>W00032560004</t>
  </si>
  <si>
    <t>W00032560005</t>
  </si>
  <si>
    <t>W00032560006</t>
  </si>
  <si>
    <t>W00032560007</t>
  </si>
  <si>
    <t>W00032560008</t>
  </si>
  <si>
    <t>W00032560009</t>
  </si>
  <si>
    <t>W00032560010</t>
  </si>
  <si>
    <t>W00032560011</t>
  </si>
  <si>
    <t>sheet 1mLh</t>
  </si>
  <si>
    <t>W00032479001</t>
  </si>
  <si>
    <t>W00032479002</t>
  </si>
  <si>
    <t>W00032479003</t>
  </si>
  <si>
    <t>W00032479004</t>
  </si>
  <si>
    <t>sheet mother sol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</si>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</sst>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4" fillId="0" borderId="0" xfId="2"/>
    <xf numFmtId="0" fontId="4" fillId="0" borderId="0" xfId="2" applyAlignment="1">
      <alignment horizontal="left"/>
    </xf>
    <xf numFmtId="15" fontId="4" fillId="0" borderId="0" xfId="2" applyNumberFormat="1" applyAlignment="1">
      <alignment horizontal="left"/>
    </xf>
    <xf numFmtId="0" fontId="5" fillId="0" borderId="0" xfId="0" applyFont="1"/>
    <xf numFmtId="1" fontId="0" fillId="0" borderId="0" xfId="0" applyNumberFormat="1"/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164" fontId="4" fillId="0" borderId="0" xfId="2" applyNumberFormat="1"/>
    <xf numFmtId="0" fontId="4" fillId="0" borderId="1" xfId="2" applyBorder="1"/>
    <xf numFmtId="0" fontId="0" fillId="0" borderId="1" xfId="0" applyBorder="1" applyAlignment="1">
      <alignment horizontal="center" vertical="center"/>
    </xf>
    <xf numFmtId="164" fontId="4" fillId="0" borderId="1" xfId="2" applyNumberFormat="1" applyBorder="1"/>
    <xf numFmtId="0" fontId="4" fillId="0" borderId="0" xfId="2" applyBorder="1"/>
    <xf numFmtId="0" fontId="0" fillId="0" borderId="0" xfId="0" applyBorder="1" applyAlignment="1">
      <alignment horizontal="center" vertical="center"/>
    </xf>
    <xf numFmtId="164" fontId="4" fillId="0" borderId="0" xfId="2" applyNumberFormat="1" applyBorder="1"/>
    <xf numFmtId="0" fontId="0" fillId="0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0" borderId="0" xfId="0" applyFont="1"/>
    <xf numFmtId="1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3" fillId="0" borderId="5" xfId="0" applyFont="1" applyBorder="1"/>
    <xf numFmtId="0" fontId="3" fillId="0" borderId="1" xfId="0" applyFont="1" applyBorder="1"/>
    <xf numFmtId="0" fontId="3" fillId="0" borderId="6" xfId="0" applyFont="1" applyBorder="1"/>
    <xf numFmtId="1" fontId="0" fillId="0" borderId="7" xfId="0" applyNumberFormat="1" applyBorder="1"/>
    <xf numFmtId="164" fontId="0" fillId="0" borderId="8" xfId="0" applyNumberFormat="1" applyBorder="1"/>
    <xf numFmtId="0" fontId="3" fillId="0" borderId="0" xfId="0" applyFont="1" applyBorder="1" applyAlignment="1">
      <alignment horizontal="right"/>
    </xf>
    <xf numFmtId="165" fontId="0" fillId="0" borderId="8" xfId="1" applyNumberFormat="1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0" xfId="0" applyNumberFormat="1"/>
    <xf numFmtId="2" fontId="0" fillId="0" borderId="0" xfId="0" applyNumberFormat="1"/>
    <xf numFmtId="0" fontId="3" fillId="3" borderId="0" xfId="0" applyFont="1" applyFill="1"/>
    <xf numFmtId="11" fontId="0" fillId="0" borderId="0" xfId="0" applyNumberFormat="1"/>
    <xf numFmtId="165" fontId="2" fillId="0" borderId="8" xfId="1" applyNumberFormat="1" applyFont="1" applyBorder="1"/>
    <xf numFmtId="1" fontId="0" fillId="3" borderId="0" xfId="0" applyNumberFormat="1" applyFill="1" applyBorder="1"/>
    <xf numFmtId="0" fontId="5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65" fontId="10" fillId="0" borderId="8" xfId="1" applyNumberFormat="1" applyFont="1" applyBorder="1"/>
    <xf numFmtId="1" fontId="0" fillId="0" borderId="8" xfId="0" applyNumberFormat="1" applyBorder="1"/>
    <xf numFmtId="166" fontId="0" fillId="0" borderId="0" xfId="0" applyNumberFormat="1"/>
  </cellXfs>
  <cellStyles count="3">
    <cellStyle name="Normal" xfId="0" builtinId="0"/>
    <cellStyle name="Normal 2" xfId="2" xr:uid="{666EB4EF-DAE9-434F-AA7E-58071FCA4619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mL/h - UV On and Off</a:t>
            </a:r>
            <a:r>
              <a:rPr lang="en-US" baseline="0"/>
              <a:t> - MTP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UV Off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&amp; 8 mLh'!$J$3:$J$6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'10 &amp; 8 mLh'!$L$3:$L$6</c:f>
              <c:numCache>
                <c:formatCode>0.000</c:formatCode>
                <c:ptCount val="4"/>
                <c:pt idx="0">
                  <c:v>0.98947368421052628</c:v>
                </c:pt>
                <c:pt idx="1">
                  <c:v>0.97975708502024295</c:v>
                </c:pt>
                <c:pt idx="2">
                  <c:v>1.0493927125506073</c:v>
                </c:pt>
                <c:pt idx="3">
                  <c:v>1.0299595141700404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D6-4547-B6A1-D388EE130FDF}"/>
            </c:ext>
          </c:extLst>
        </c:ser>
        <c:ser>
          <c:idx val="1"/>
          <c:order val="1"/>
          <c:tx>
            <c:v>OV 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&amp; 8 mLh'!$J$7:$J$16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</c:numCache>
            </c:numRef>
          </c:xVal>
          <c:yVal>
            <c:numRef>
              <c:f>'10 &amp; 8 mLh'!$L$7:$L$16</c:f>
              <c:numCache>
                <c:formatCode>0.000</c:formatCode>
                <c:ptCount val="10"/>
                <c:pt idx="0">
                  <c:v>1.0121457489878543</c:v>
                </c:pt>
                <c:pt idx="1">
                  <c:v>0.84696356275303641</c:v>
                </c:pt>
                <c:pt idx="2">
                  <c:v>0.58785425101214572</c:v>
                </c:pt>
                <c:pt idx="3">
                  <c:v>0.61538461538461542</c:v>
                </c:pt>
                <c:pt idx="4">
                  <c:v>0.57004048582995948</c:v>
                </c:pt>
                <c:pt idx="5">
                  <c:v>0.59757085020242917</c:v>
                </c:pt>
                <c:pt idx="6">
                  <c:v>0.6024291497975709</c:v>
                </c:pt>
                <c:pt idx="7">
                  <c:v>0.61376518218623477</c:v>
                </c:pt>
                <c:pt idx="8">
                  <c:v>0.62834008097165994</c:v>
                </c:pt>
                <c:pt idx="9">
                  <c:v>0.64615384615384619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D6-4547-B6A1-D388EE130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  <a:p>
                <a:pPr>
                  <a:defRPr sz="1800"/>
                </a:pP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</a:t>
            </a:r>
            <a:r>
              <a:rPr lang="en-US" baseline="0"/>
              <a:t> - MTP - Exp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58092738407699"/>
          <c:y val="0.17171296296296296"/>
          <c:w val="0.67313670166229223"/>
          <c:h val="0.60838764946048407"/>
        </c:manualLayout>
      </c:layout>
      <c:scatterChart>
        <c:scatterStyle val="lineMarker"/>
        <c:varyColors val="0"/>
        <c:ser>
          <c:idx val="1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('10 &amp; 8 mLh'!$I$7,'10 &amp; 8 mLh'!$I$9:$I$16)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('10 &amp; 8 mLh'!$L$7,'10 &amp; 8 mLh'!$L$9:$L$16)</c:f>
              <c:numCache>
                <c:formatCode>0.000</c:formatCode>
                <c:ptCount val="9"/>
                <c:pt idx="0">
                  <c:v>1.0121457489878543</c:v>
                </c:pt>
                <c:pt idx="1">
                  <c:v>0.58785425101214572</c:v>
                </c:pt>
                <c:pt idx="2">
                  <c:v>0.61538461538461542</c:v>
                </c:pt>
                <c:pt idx="3">
                  <c:v>0.57004048582995948</c:v>
                </c:pt>
                <c:pt idx="4">
                  <c:v>0.59757085020242917</c:v>
                </c:pt>
                <c:pt idx="5">
                  <c:v>0.6024291497975709</c:v>
                </c:pt>
                <c:pt idx="6">
                  <c:v>0.61376518218623477</c:v>
                </c:pt>
                <c:pt idx="7">
                  <c:v>0.62834008097165994</c:v>
                </c:pt>
                <c:pt idx="8">
                  <c:v>0.64615384615384619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62-D143-BA40-D3E6CE834A55}"/>
            </c:ext>
          </c:extLst>
        </c:ser>
        <c:ser>
          <c:idx val="2"/>
          <c:order val="1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('6 mLh'!$I$7,'6 mLh'!$I$9:$I$19)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('6 mLh'!$L$7,'6 mLh'!$L$9:$L$19)</c:f>
              <c:numCache>
                <c:formatCode>0.000</c:formatCode>
                <c:ptCount val="12"/>
                <c:pt idx="0">
                  <c:v>0.98901098901098905</c:v>
                </c:pt>
                <c:pt idx="1">
                  <c:v>0.57927786499215073</c:v>
                </c:pt>
                <c:pt idx="2">
                  <c:v>0.55259026687598112</c:v>
                </c:pt>
                <c:pt idx="3">
                  <c:v>0.54317111459968603</c:v>
                </c:pt>
                <c:pt idx="4">
                  <c:v>0.54317111459968603</c:v>
                </c:pt>
                <c:pt idx="5">
                  <c:v>0.55259026687598112</c:v>
                </c:pt>
                <c:pt idx="6">
                  <c:v>0.53061224489795922</c:v>
                </c:pt>
                <c:pt idx="7">
                  <c:v>0.52433281004709575</c:v>
                </c:pt>
                <c:pt idx="8">
                  <c:v>0.60125588697017274</c:v>
                </c:pt>
                <c:pt idx="9">
                  <c:v>0.55259026687598112</c:v>
                </c:pt>
                <c:pt idx="10">
                  <c:v>0.57770800627943486</c:v>
                </c:pt>
                <c:pt idx="11">
                  <c:v>0.55572998430141285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62-D143-BA40-D3E6CE834A55}"/>
            </c:ext>
          </c:extLst>
        </c:ser>
        <c:ser>
          <c:idx val="3"/>
          <c:order val="2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('4 mLh'!$I$6,'4 mLh'!$I$8:$I$16)</c:f>
              <c:numCache>
                <c:formatCode>General</c:formatCode>
                <c:ptCount val="10"/>
                <c:pt idx="0">
                  <c:v>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</c:numCache>
            </c:numRef>
          </c:xVal>
          <c:yVal>
            <c:numRef>
              <c:f>('4 mLh'!$L$6,'4 mLh'!$L$8:$L$16)</c:f>
              <c:numCache>
                <c:formatCode>0.000</c:formatCode>
                <c:ptCount val="10"/>
                <c:pt idx="0">
                  <c:v>0.99711815561959649</c:v>
                </c:pt>
                <c:pt idx="1">
                  <c:v>0.54034582132564846</c:v>
                </c:pt>
                <c:pt idx="2">
                  <c:v>0.48270893371757922</c:v>
                </c:pt>
                <c:pt idx="3">
                  <c:v>0.5</c:v>
                </c:pt>
                <c:pt idx="4">
                  <c:v>0.47982708933717577</c:v>
                </c:pt>
                <c:pt idx="5">
                  <c:v>0.47982708933717577</c:v>
                </c:pt>
                <c:pt idx="6">
                  <c:v>0.49711815561959655</c:v>
                </c:pt>
                <c:pt idx="7">
                  <c:v>0.47262247838616717</c:v>
                </c:pt>
                <c:pt idx="8">
                  <c:v>0.48559077809798273</c:v>
                </c:pt>
                <c:pt idx="9">
                  <c:v>0.47982708933717577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62-D143-BA40-D3E6CE834A55}"/>
            </c:ext>
          </c:extLst>
        </c:ser>
        <c:ser>
          <c:idx val="4"/>
          <c:order val="3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5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20-4042-A12F-DEA4CFA60EBF}"/>
              </c:ext>
            </c:extLst>
          </c:dPt>
          <c:xVal>
            <c:numRef>
              <c:f>('2 mLh'!$I$5,'2 mLh'!$I$7:$I$12)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</c:numCache>
            </c:numRef>
          </c:xVal>
          <c:yVal>
            <c:numRef>
              <c:f>('2 mLh'!$L$5,'2 mLh'!$L$7:$L$12)</c:f>
              <c:numCache>
                <c:formatCode>0.000</c:formatCode>
                <c:ptCount val="7"/>
                <c:pt idx="0">
                  <c:v>0.99557522123893805</c:v>
                </c:pt>
                <c:pt idx="1">
                  <c:v>0.44690265486725661</c:v>
                </c:pt>
                <c:pt idx="2">
                  <c:v>0.38200589970501475</c:v>
                </c:pt>
                <c:pt idx="3">
                  <c:v>0.33923303834808261</c:v>
                </c:pt>
                <c:pt idx="4">
                  <c:v>0.34070796460176989</c:v>
                </c:pt>
                <c:pt idx="5">
                  <c:v>0.33480825958702065</c:v>
                </c:pt>
                <c:pt idx="6">
                  <c:v>0.36873156342182889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62-D143-BA40-D3E6CE834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Time (min)</a:t>
                </a:r>
              </a:p>
              <a:p>
                <a:pPr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.40181583552055988"/>
              <c:y val="0.8504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  <c:majorUnit val="30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mL/h - UV On and Off</a:t>
            </a:r>
            <a:r>
              <a:rPr lang="en-US" baseline="0"/>
              <a:t> - MTP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&amp; 8 mLh'!$J$18:$J$21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'10 &amp; 8 mLh'!$L$18:$L$21</c:f>
              <c:numCache>
                <c:formatCode>0.000</c:formatCode>
                <c:ptCount val="4"/>
                <c:pt idx="0">
                  <c:v>0.97732603596559808</c:v>
                </c:pt>
                <c:pt idx="1">
                  <c:v>1.0070367474589523</c:v>
                </c:pt>
                <c:pt idx="2">
                  <c:v>0.98201720093823297</c:v>
                </c:pt>
                <c:pt idx="3">
                  <c:v>0.98670836591086786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65-354C-927A-0A883438330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&amp; 8 mLh'!$J$22:$J$33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</c:numCache>
            </c:numRef>
          </c:xVal>
          <c:yVal>
            <c:numRef>
              <c:f>'10 &amp; 8 mLh'!$L$22:$L$33</c:f>
              <c:numCache>
                <c:formatCode>0.000</c:formatCode>
                <c:ptCount val="12"/>
                <c:pt idx="0">
                  <c:v>1.0023455824863174</c:v>
                </c:pt>
                <c:pt idx="1">
                  <c:v>0.89757623143080534</c:v>
                </c:pt>
                <c:pt idx="2">
                  <c:v>0.61454261141516808</c:v>
                </c:pt>
                <c:pt idx="3">
                  <c:v>0.60046911649726353</c:v>
                </c:pt>
                <c:pt idx="4">
                  <c:v>0.58170445660672399</c:v>
                </c:pt>
                <c:pt idx="5">
                  <c:v>0.58170445660672399</c:v>
                </c:pt>
                <c:pt idx="6">
                  <c:v>0.58170445660672399</c:v>
                </c:pt>
                <c:pt idx="7">
                  <c:v>0.52071931196247068</c:v>
                </c:pt>
                <c:pt idx="8">
                  <c:v>0.55668491008600474</c:v>
                </c:pt>
                <c:pt idx="9">
                  <c:v>0.56450351837372947</c:v>
                </c:pt>
                <c:pt idx="10">
                  <c:v>0.5660672400312744</c:v>
                </c:pt>
                <c:pt idx="11">
                  <c:v>0.58483189992181395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65-354C-927A-0A8834383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  <a:p>
                <a:pPr>
                  <a:defRPr sz="1800"/>
                </a:pP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 mL/h - UV On and Off</a:t>
            </a:r>
            <a:r>
              <a:rPr lang="en-US" baseline="0"/>
              <a:t> - MTP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UV Off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mLh'!$J$3:$J$6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'6 mLh'!$L$3:$L$6</c:f>
              <c:numCache>
                <c:formatCode>0.000</c:formatCode>
                <c:ptCount val="4"/>
                <c:pt idx="0">
                  <c:v>1.0141287284144427</c:v>
                </c:pt>
                <c:pt idx="1">
                  <c:v>1.0015698587127158</c:v>
                </c:pt>
                <c:pt idx="2">
                  <c:v>1.0329670329670331</c:v>
                </c:pt>
                <c:pt idx="3">
                  <c:v>0.98744113029827318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5-5F4E-96D5-A43EC54248F4}"/>
            </c:ext>
          </c:extLst>
        </c:ser>
        <c:ser>
          <c:idx val="1"/>
          <c:order val="1"/>
          <c:tx>
            <c:v>OV 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'6 mLh'!$J$7:$J$19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</c:numCache>
            </c:numRef>
          </c:xVal>
          <c:yVal>
            <c:numRef>
              <c:f>'6 mLh'!$L$7:$L$19</c:f>
              <c:numCache>
                <c:formatCode>0.000</c:formatCode>
                <c:ptCount val="13"/>
                <c:pt idx="0">
                  <c:v>0.98901098901098905</c:v>
                </c:pt>
                <c:pt idx="1">
                  <c:v>0.90109890109890112</c:v>
                </c:pt>
                <c:pt idx="2">
                  <c:v>0.57927786499215073</c:v>
                </c:pt>
                <c:pt idx="3">
                  <c:v>0.55259026687598112</c:v>
                </c:pt>
                <c:pt idx="4">
                  <c:v>0.54317111459968603</c:v>
                </c:pt>
                <c:pt idx="5">
                  <c:v>0.54317111459968603</c:v>
                </c:pt>
                <c:pt idx="6">
                  <c:v>0.55259026687598112</c:v>
                </c:pt>
                <c:pt idx="7">
                  <c:v>0.53061224489795922</c:v>
                </c:pt>
                <c:pt idx="8">
                  <c:v>0.52433281004709575</c:v>
                </c:pt>
                <c:pt idx="9">
                  <c:v>0.60125588697017274</c:v>
                </c:pt>
                <c:pt idx="10">
                  <c:v>0.55259026687598112</c:v>
                </c:pt>
                <c:pt idx="11">
                  <c:v>0.57770800627943486</c:v>
                </c:pt>
                <c:pt idx="12">
                  <c:v>0.55572998430141285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45-5F4E-96D5-A43EC5424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  <a:p>
                <a:pPr>
                  <a:defRPr sz="1800"/>
                </a:pP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 mL/h - UV On and Off</a:t>
            </a:r>
            <a:r>
              <a:rPr lang="en-US" baseline="0"/>
              <a:t> - MTP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UV Off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mLh'!$J$3:$J$5</c:f>
              <c:numCache>
                <c:formatCode>General</c:formatCode>
                <c:ptCount val="3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</c:numCache>
            </c:numRef>
          </c:xVal>
          <c:yVal>
            <c:numRef>
              <c:f>'4 mLh'!$L$3:$L$5</c:f>
              <c:numCache>
                <c:formatCode>0.000</c:formatCode>
                <c:ptCount val="3"/>
                <c:pt idx="0">
                  <c:v>0.97262247838616711</c:v>
                </c:pt>
                <c:pt idx="1">
                  <c:v>1</c:v>
                </c:pt>
                <c:pt idx="2">
                  <c:v>1.0100864553314122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70-E541-B1F4-7E3780D165C5}"/>
            </c:ext>
          </c:extLst>
        </c:ser>
        <c:ser>
          <c:idx val="1"/>
          <c:order val="1"/>
          <c:tx>
            <c:v>UV 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 mLh'!$J$6:$J$16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</c:numCache>
            </c:numRef>
          </c:xVal>
          <c:yVal>
            <c:numRef>
              <c:f>'4 mLh'!$L$6:$L$16</c:f>
              <c:numCache>
                <c:formatCode>0.000</c:formatCode>
                <c:ptCount val="11"/>
                <c:pt idx="0">
                  <c:v>0.99711815561959649</c:v>
                </c:pt>
                <c:pt idx="1">
                  <c:v>0.88328530259365989</c:v>
                </c:pt>
                <c:pt idx="2">
                  <c:v>0.54034582132564846</c:v>
                </c:pt>
                <c:pt idx="3">
                  <c:v>0.48270893371757922</c:v>
                </c:pt>
                <c:pt idx="4">
                  <c:v>0.5</c:v>
                </c:pt>
                <c:pt idx="5">
                  <c:v>0.47982708933717577</c:v>
                </c:pt>
                <c:pt idx="6">
                  <c:v>0.47982708933717577</c:v>
                </c:pt>
                <c:pt idx="7">
                  <c:v>0.49711815561959655</c:v>
                </c:pt>
                <c:pt idx="8">
                  <c:v>0.47262247838616717</c:v>
                </c:pt>
                <c:pt idx="9">
                  <c:v>0.48559077809798273</c:v>
                </c:pt>
                <c:pt idx="10">
                  <c:v>0.47982708933717577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70-E541-B1F4-7E3780D16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  <a:p>
                <a:pPr>
                  <a:defRPr sz="1800"/>
                </a:pP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 mL/h - UV On and Off</a:t>
            </a:r>
            <a:r>
              <a:rPr lang="en-US" baseline="0"/>
              <a:t> - MTP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mLh'!$J$3:$J$4</c:f>
              <c:numCache>
                <c:formatCode>General</c:formatCode>
                <c:ptCount val="2"/>
                <c:pt idx="0">
                  <c:v>0.5</c:v>
                </c:pt>
                <c:pt idx="1">
                  <c:v>1</c:v>
                </c:pt>
              </c:numCache>
            </c:numRef>
          </c:xVal>
          <c:yVal>
            <c:numRef>
              <c:f>'2 mLh'!$L$3:$L$4</c:f>
              <c:numCache>
                <c:formatCode>0.000</c:formatCode>
                <c:ptCount val="2"/>
                <c:pt idx="0">
                  <c:v>0.97935103244837762</c:v>
                </c:pt>
                <c:pt idx="1">
                  <c:v>1.0058997050147493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90-A643-A7F3-ACDA55F363A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mLh'!$J$5:$J$12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</c:numCache>
            </c:numRef>
          </c:xVal>
          <c:yVal>
            <c:numRef>
              <c:f>'2 mLh'!$L$5:$L$12</c:f>
              <c:numCache>
                <c:formatCode>0.000</c:formatCode>
                <c:ptCount val="8"/>
                <c:pt idx="0">
                  <c:v>0.99557522123893805</c:v>
                </c:pt>
                <c:pt idx="1">
                  <c:v>0.81858407079646023</c:v>
                </c:pt>
                <c:pt idx="2">
                  <c:v>0.44690265486725661</c:v>
                </c:pt>
                <c:pt idx="3">
                  <c:v>0.38200589970501475</c:v>
                </c:pt>
                <c:pt idx="4">
                  <c:v>0.33923303834808261</c:v>
                </c:pt>
                <c:pt idx="5">
                  <c:v>0.34070796460176989</c:v>
                </c:pt>
                <c:pt idx="6">
                  <c:v>0.33480825958702065</c:v>
                </c:pt>
                <c:pt idx="7">
                  <c:v>0.36873156342182889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90-A643-A7F3-ACDA55F36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  <a:p>
                <a:pPr>
                  <a:defRPr sz="1800"/>
                </a:pP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 mL/h - UV On and Off</a:t>
            </a:r>
            <a:r>
              <a:rPr lang="en-US" baseline="0"/>
              <a:t> - MTP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UV Off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mLh'!$H$3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'1 mLh'!$L$3</c:f>
              <c:numCache>
                <c:formatCode>0.000</c:formatCode>
                <c:ptCount val="1"/>
                <c:pt idx="0">
                  <c:v>0.44690265486725661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DD-B945-9EAD-1CEC13B3576B}"/>
            </c:ext>
          </c:extLst>
        </c:ser>
        <c:ser>
          <c:idx val="1"/>
          <c:order val="1"/>
          <c:tx>
            <c:v>UV 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 mLh'!$J$4:$J$11</c:f>
              <c:numCache>
                <c:formatCode>General</c:formatCode>
                <c:ptCount val="8"/>
                <c:pt idx="0">
                  <c:v>15.5</c:v>
                </c:pt>
                <c:pt idx="1">
                  <c:v>16.5</c:v>
                </c:pt>
                <c:pt idx="2">
                  <c:v>17.5</c:v>
                </c:pt>
                <c:pt idx="3">
                  <c:v>18.5</c:v>
                </c:pt>
                <c:pt idx="4">
                  <c:v>19.5</c:v>
                </c:pt>
                <c:pt idx="5">
                  <c:v>20</c:v>
                </c:pt>
                <c:pt idx="6">
                  <c:v>21.5</c:v>
                </c:pt>
                <c:pt idx="7">
                  <c:v>22.5</c:v>
                </c:pt>
              </c:numCache>
            </c:numRef>
          </c:xVal>
          <c:yVal>
            <c:numRef>
              <c:f>'1 mLh'!$L$4:$L$11</c:f>
              <c:numCache>
                <c:formatCode>0.000</c:formatCode>
                <c:ptCount val="8"/>
                <c:pt idx="0">
                  <c:v>0.23008849557522124</c:v>
                </c:pt>
                <c:pt idx="1">
                  <c:v>0.22566371681415928</c:v>
                </c:pt>
                <c:pt idx="2">
                  <c:v>0.22123893805309736</c:v>
                </c:pt>
                <c:pt idx="3">
                  <c:v>0.21828908554572271</c:v>
                </c:pt>
                <c:pt idx="4">
                  <c:v>0.21238938053097345</c:v>
                </c:pt>
                <c:pt idx="5">
                  <c:v>0.2168141592920354</c:v>
                </c:pt>
                <c:pt idx="6">
                  <c:v>0.21976401179941002</c:v>
                </c:pt>
                <c:pt idx="7">
                  <c:v>0.21238938053097345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DD-B945-9EAD-1CEC13B357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  <a:p>
                <a:pPr>
                  <a:defRPr sz="1800"/>
                </a:pP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1 '!$A$10:$A$15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1 '!$B$10:$B$15</c:f>
              <c:numCache>
                <c:formatCode>0.000</c:formatCode>
                <c:ptCount val="6"/>
                <c:pt idx="0">
                  <c:v>0.21828908554572271</c:v>
                </c:pt>
                <c:pt idx="1">
                  <c:v>0.33923303834808261</c:v>
                </c:pt>
                <c:pt idx="2">
                  <c:v>0.47982708933717577</c:v>
                </c:pt>
                <c:pt idx="3">
                  <c:v>0.54317111459968603</c:v>
                </c:pt>
                <c:pt idx="4">
                  <c:v>0.58170445660672399</c:v>
                </c:pt>
                <c:pt idx="5">
                  <c:v>0.59757085020242917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E3-5D48-91D6-5202D1260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387039"/>
        <c:axId val="1010357119"/>
      </c:scatterChart>
      <c:valAx>
        <c:axId val="10293870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57119"/>
        <c:crosses val="autoZero"/>
        <c:crossBetween val="midCat"/>
      </c:valAx>
      <c:valAx>
        <c:axId val="101035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9387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1 '!$A$10:$A$15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1 '!$D$10:$D$15</c:f>
              <c:numCache>
                <c:formatCode>0.00</c:formatCode>
                <c:ptCount val="6"/>
                <c:pt idx="0">
                  <c:v>0.44765648949289799</c:v>
                </c:pt>
                <c:pt idx="1">
                  <c:v>0.8809769939209694</c:v>
                </c:pt>
                <c:pt idx="2">
                  <c:v>1.8022793173548504</c:v>
                </c:pt>
                <c:pt idx="3">
                  <c:v>2.6341940496822684</c:v>
                </c:pt>
                <c:pt idx="4">
                  <c:v>3.5794810740135405</c:v>
                </c:pt>
                <c:pt idx="5">
                  <c:v>4.4062408370741935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43-274C-AE5E-4E0A5EED4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387039"/>
        <c:axId val="1010357119"/>
      </c:scatterChart>
      <c:valAx>
        <c:axId val="10293870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57119"/>
        <c:crosses val="autoZero"/>
        <c:crossBetween val="midCat"/>
      </c:valAx>
      <c:valAx>
        <c:axId val="101035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9387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</a:t>
            </a:r>
            <a:r>
              <a:rPr lang="en-US" baseline="0"/>
              <a:t> - MTP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('10 &amp; 8 mLh'!$I$7,'10 &amp; 8 mLh'!$I$9:$I$16)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('10 &amp; 8 mLh'!$L$7,'10 &amp; 8 mLh'!$L$9:$L$16)</c:f>
              <c:numCache>
                <c:formatCode>0.000</c:formatCode>
                <c:ptCount val="9"/>
                <c:pt idx="0">
                  <c:v>1.0121457489878543</c:v>
                </c:pt>
                <c:pt idx="1">
                  <c:v>0.58785425101214572</c:v>
                </c:pt>
                <c:pt idx="2">
                  <c:v>0.61538461538461542</c:v>
                </c:pt>
                <c:pt idx="3">
                  <c:v>0.57004048582995948</c:v>
                </c:pt>
                <c:pt idx="4">
                  <c:v>0.59757085020242917</c:v>
                </c:pt>
                <c:pt idx="5">
                  <c:v>0.6024291497975709</c:v>
                </c:pt>
                <c:pt idx="6">
                  <c:v>0.61376518218623477</c:v>
                </c:pt>
                <c:pt idx="7">
                  <c:v>0.62834008097165994</c:v>
                </c:pt>
                <c:pt idx="8">
                  <c:v>0.64615384615384619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40-8049-B8B8-A2C8DBEBE8AD}"/>
            </c:ext>
          </c:extLst>
        </c:ser>
        <c:ser>
          <c:idx val="0"/>
          <c:order val="1"/>
          <c:tx>
            <c:v> 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('10 &amp; 8 mLh'!$I$22,'10 &amp; 8 mLh'!$I$24:$I$33)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('10 &amp; 8 mLh'!$L$22,'10 &amp; 8 mLh'!$L$24:$L$33)</c:f>
              <c:numCache>
                <c:formatCode>0.000</c:formatCode>
                <c:ptCount val="11"/>
                <c:pt idx="0">
                  <c:v>1.0023455824863174</c:v>
                </c:pt>
                <c:pt idx="1">
                  <c:v>0.61454261141516808</c:v>
                </c:pt>
                <c:pt idx="2">
                  <c:v>0.60046911649726353</c:v>
                </c:pt>
                <c:pt idx="3">
                  <c:v>0.58170445660672399</c:v>
                </c:pt>
                <c:pt idx="4">
                  <c:v>0.58170445660672399</c:v>
                </c:pt>
                <c:pt idx="5">
                  <c:v>0.58170445660672399</c:v>
                </c:pt>
                <c:pt idx="6">
                  <c:v>0.52071931196247068</c:v>
                </c:pt>
                <c:pt idx="7">
                  <c:v>0.55668491008600474</c:v>
                </c:pt>
                <c:pt idx="8">
                  <c:v>0.56450351837372947</c:v>
                </c:pt>
                <c:pt idx="9">
                  <c:v>0.5660672400312744</c:v>
                </c:pt>
                <c:pt idx="10">
                  <c:v>0.58483189992181395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40-8049-B8B8-A2C8DBEBE8AD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('6 mLh'!$I$7,'6 mLh'!$I$9:$I$19)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</c:numCache>
            </c:numRef>
          </c:xVal>
          <c:yVal>
            <c:numRef>
              <c:f>('6 mLh'!$L$7,'6 mLh'!$L$9:$L$19)</c:f>
              <c:numCache>
                <c:formatCode>0.000</c:formatCode>
                <c:ptCount val="12"/>
                <c:pt idx="0">
                  <c:v>0.98901098901098905</c:v>
                </c:pt>
                <c:pt idx="1">
                  <c:v>0.57927786499215073</c:v>
                </c:pt>
                <c:pt idx="2">
                  <c:v>0.55259026687598112</c:v>
                </c:pt>
                <c:pt idx="3">
                  <c:v>0.54317111459968603</c:v>
                </c:pt>
                <c:pt idx="4">
                  <c:v>0.54317111459968603</c:v>
                </c:pt>
                <c:pt idx="5">
                  <c:v>0.55259026687598112</c:v>
                </c:pt>
                <c:pt idx="6">
                  <c:v>0.53061224489795922</c:v>
                </c:pt>
                <c:pt idx="7">
                  <c:v>0.52433281004709575</c:v>
                </c:pt>
                <c:pt idx="8">
                  <c:v>0.60125588697017274</c:v>
                </c:pt>
                <c:pt idx="9">
                  <c:v>0.55259026687598112</c:v>
                </c:pt>
                <c:pt idx="10">
                  <c:v>0.57770800627943486</c:v>
                </c:pt>
                <c:pt idx="11">
                  <c:v>0.55572998430141285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40-8049-B8B8-A2C8DBEBE8AD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('4 mLh'!$I$6,'4 mLh'!$I$8:$I$16)</c:f>
              <c:numCache>
                <c:formatCode>General</c:formatCode>
                <c:ptCount val="10"/>
                <c:pt idx="0">
                  <c:v>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</c:numCache>
            </c:numRef>
          </c:xVal>
          <c:yVal>
            <c:numRef>
              <c:f>('4 mLh'!$L$6,'4 mLh'!$L$8:$L$16)</c:f>
              <c:numCache>
                <c:formatCode>0.000</c:formatCode>
                <c:ptCount val="10"/>
                <c:pt idx="0">
                  <c:v>0.99711815561959649</c:v>
                </c:pt>
                <c:pt idx="1">
                  <c:v>0.54034582132564846</c:v>
                </c:pt>
                <c:pt idx="2">
                  <c:v>0.48270893371757922</c:v>
                </c:pt>
                <c:pt idx="3">
                  <c:v>0.5</c:v>
                </c:pt>
                <c:pt idx="4">
                  <c:v>0.47982708933717577</c:v>
                </c:pt>
                <c:pt idx="5">
                  <c:v>0.47982708933717577</c:v>
                </c:pt>
                <c:pt idx="6">
                  <c:v>0.49711815561959655</c:v>
                </c:pt>
                <c:pt idx="7">
                  <c:v>0.47262247838616717</c:v>
                </c:pt>
                <c:pt idx="8">
                  <c:v>0.48559077809798273</c:v>
                </c:pt>
                <c:pt idx="9">
                  <c:v>0.47982708933717577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40-8049-B8B8-A2C8DBEBE8AD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('2 mLh'!$I$5,'2 mLh'!$I$7:$I$12)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</c:numCache>
            </c:numRef>
          </c:xVal>
          <c:yVal>
            <c:numRef>
              <c:f>('2 mLh'!$L$5,'2 mLh'!$L$7:$L$12)</c:f>
              <c:numCache>
                <c:formatCode>0.000</c:formatCode>
                <c:ptCount val="7"/>
                <c:pt idx="0">
                  <c:v>0.99557522123893805</c:v>
                </c:pt>
                <c:pt idx="1">
                  <c:v>0.44690265486725661</c:v>
                </c:pt>
                <c:pt idx="2">
                  <c:v>0.38200589970501475</c:v>
                </c:pt>
                <c:pt idx="3">
                  <c:v>0.33923303834808261</c:v>
                </c:pt>
                <c:pt idx="4">
                  <c:v>0.34070796460176989</c:v>
                </c:pt>
                <c:pt idx="5">
                  <c:v>0.33480825958702065</c:v>
                </c:pt>
                <c:pt idx="6">
                  <c:v>0.36873156342182889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40-8049-B8B8-A2C8DBEBE8AD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 mLh'!$I$3:$I$11</c:f>
              <c:numCache>
                <c:formatCode>General</c:formatCode>
                <c:ptCount val="9"/>
                <c:pt idx="0">
                  <c:v>0</c:v>
                </c:pt>
                <c:pt idx="1">
                  <c:v>930</c:v>
                </c:pt>
                <c:pt idx="2">
                  <c:v>990</c:v>
                </c:pt>
                <c:pt idx="3">
                  <c:v>1050</c:v>
                </c:pt>
                <c:pt idx="4">
                  <c:v>1110</c:v>
                </c:pt>
                <c:pt idx="5">
                  <c:v>1170</c:v>
                </c:pt>
                <c:pt idx="6">
                  <c:v>1200</c:v>
                </c:pt>
                <c:pt idx="7">
                  <c:v>1290</c:v>
                </c:pt>
                <c:pt idx="8">
                  <c:v>1350</c:v>
                </c:pt>
              </c:numCache>
            </c:numRef>
          </c:xVal>
          <c:yVal>
            <c:numRef>
              <c:f>'1 mLh'!$L$3:$L$11</c:f>
              <c:numCache>
                <c:formatCode>0.000</c:formatCode>
                <c:ptCount val="9"/>
                <c:pt idx="0">
                  <c:v>0.44690265486725661</c:v>
                </c:pt>
                <c:pt idx="1">
                  <c:v>0.23008849557522124</c:v>
                </c:pt>
                <c:pt idx="2">
                  <c:v>0.22566371681415928</c:v>
                </c:pt>
                <c:pt idx="3">
                  <c:v>0.22123893805309736</c:v>
                </c:pt>
                <c:pt idx="4">
                  <c:v>0.21828908554572271</c:v>
                </c:pt>
                <c:pt idx="5">
                  <c:v>0.21238938053097345</c:v>
                </c:pt>
                <c:pt idx="6">
                  <c:v>0.2168141592920354</c:v>
                </c:pt>
                <c:pt idx="7">
                  <c:v>0.21976401179941002</c:v>
                </c:pt>
                <c:pt idx="8">
                  <c:v>0.21238938053097345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740-8049-B8B8-A2C8DBEBE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861407"/>
        <c:axId val="990824687"/>
      </c:scatterChart>
      <c:valAx>
        <c:axId val="990861407"/>
        <c:scaling>
          <c:orientation val="minMax"/>
          <c:max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(min)</a:t>
                </a:r>
              </a:p>
              <a:p>
                <a:pPr>
                  <a:defRPr sz="1800"/>
                </a:pPr>
                <a:endParaRPr 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24687"/>
        <c:crosses val="autoZero"/>
        <c:crossBetween val="midCat"/>
        <c:majorUnit val="30"/>
      </c:valAx>
      <c:valAx>
        <c:axId val="99082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86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3</xdr:row>
      <xdr:rowOff>88900</xdr:rowOff>
    </xdr:from>
    <xdr:to>
      <xdr:col>20</xdr:col>
      <xdr:colOff>31750</xdr:colOff>
      <xdr:row>16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4B7D77-85C6-DE4F-B634-A8FDDEC2E2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546100</xdr:colOff>
      <xdr:row>17</xdr:row>
      <xdr:rowOff>25400</xdr:rowOff>
    </xdr:from>
    <xdr:to>
      <xdr:col>19</xdr:col>
      <xdr:colOff>406400</xdr:colOff>
      <xdr:row>30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8FE33C-C967-B64A-972F-1D4664D76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450850</xdr:colOff>
      <xdr:row>2</xdr:row>
      <xdr:rowOff>38100</xdr:rowOff>
    </xdr:from>
    <xdr:to>
      <xdr:col>19</xdr:col>
      <xdr:colOff>311150</xdr:colOff>
      <xdr:row>15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678C5F-7D0B-B048-8FD2-CC6E305EDC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19</xdr:col>
      <xdr:colOff>533400</xdr:colOff>
      <xdr:row>15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25FDD2-A77E-8248-99CA-5BF2C03AD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381000</xdr:colOff>
      <xdr:row>0</xdr:row>
      <xdr:rowOff>152400</xdr:rowOff>
    </xdr:from>
    <xdr:to>
      <xdr:col>19</xdr:col>
      <xdr:colOff>241300</xdr:colOff>
      <xdr:row>14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2E8E09-1321-D047-94F8-D886E8D22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381000</xdr:colOff>
      <xdr:row>0</xdr:row>
      <xdr:rowOff>152400</xdr:rowOff>
    </xdr:from>
    <xdr:to>
      <xdr:col>19</xdr:col>
      <xdr:colOff>241300</xdr:colOff>
      <xdr:row>14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652885-9168-1745-AB85-FFCFB2147A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158750</xdr:colOff>
      <xdr:row>7</xdr:row>
      <xdr:rowOff>82550</xdr:rowOff>
    </xdr:from>
    <xdr:to>
      <xdr:col>15</xdr:col>
      <xdr:colOff>605750</xdr:colOff>
      <xdr:row>33</xdr:row>
      <xdr:rowOff>199350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7EC4B0-DEC6-324D-8F7F-4706BB04A5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711200</xdr:colOff>
      <xdr:row>7</xdr:row>
      <xdr:rowOff>76200</xdr:rowOff>
    </xdr:from>
    <xdr:to>
      <xdr:col>22</xdr:col>
      <xdr:colOff>332700</xdr:colOff>
      <xdr:row>33</xdr:row>
      <xdr:rowOff>193000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7D9140-D1C6-5745-8A31-E70D7DD8B3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27</xdr:row>
      <xdr:rowOff>0</xdr:rowOff>
    </xdr:from>
    <xdr:to>
      <xdr:col>6</xdr:col>
      <xdr:colOff>444500</xdr:colOff>
      <xdr:row>40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7AE64C-74EC-944D-B33C-B1A69B17DC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39</xdr:row>
      <xdr:rowOff>0</xdr:rowOff>
    </xdr:from>
    <xdr:to>
      <xdr:col>13</xdr:col>
      <xdr:colOff>444500</xdr:colOff>
      <xdr:row>52</xdr:row>
      <xdr:rowOff>101600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D3C17B1-4061-CD4B-8F96-847CE9994B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8FC69-D398-FE4C-B41B-38B68A3EC047}">
  <dimension ref="A1:D36"/>
  <sheetViews>
    <sheetView workbookViewId="0">
      <selection activeCell="C46" sqref="C46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4" x14ac:dyDescent="0.2">
      <c r="A1" s="2" t="s">
        <v>32</v>
      </c>
      <c r="B1" s="3">
        <v>44335</v>
      </c>
    </row>
    <row r="2" spans="1:4" x14ac:dyDescent="0.2">
      <c r="A2" s="2" t="s">
        <v>31</v>
      </c>
      <c r="B2" s="2" t="s">
        <v>30</v>
      </c>
    </row>
    <row r="3" spans="1:4" x14ac:dyDescent="0.2">
      <c r="A3" s="2" t="s">
        <v>29</v>
      </c>
      <c r="B3" s="2" t="s">
        <v>27</v>
      </c>
    </row>
    <row r="4" spans="1:4" x14ac:dyDescent="0.2">
      <c r="A4" s="2" t="s">
        <v>28</v>
      </c>
      <c r="B4" s="2" t="s">
        <v>27</v>
      </c>
    </row>
    <row r="6" spans="1:4" x14ac:dyDescent="0.2">
      <c r="A6" s="2" t="s">
        <v>11</v>
      </c>
      <c r="B6" s="3">
        <v>44328</v>
      </c>
    </row>
    <row r="7" spans="1:4" x14ac:dyDescent="0.2">
      <c r="A7" s="2" t="s">
        <v>10</v>
      </c>
    </row>
    <row r="8" spans="1:4" x14ac:dyDescent="0.2">
      <c r="A8" s="2" t="s">
        <v>9</v>
      </c>
      <c r="B8" s="2" t="s">
        <v>8</v>
      </c>
    </row>
    <row r="9" spans="1:4" x14ac:dyDescent="0.2">
      <c r="A9" s="2" t="s">
        <v>7</v>
      </c>
      <c r="B9" s="2" t="s">
        <v>139</v>
      </c>
    </row>
    <row r="11" spans="1:4" x14ac:dyDescent="0.2">
      <c r="A11" s="2" t="s">
        <v>5</v>
      </c>
      <c r="B11" s="2" t="s">
        <v>4</v>
      </c>
      <c r="C11" s="2" t="s">
        <v>3</v>
      </c>
      <c r="D11" s="2" t="s">
        <v>2</v>
      </c>
    </row>
    <row r="12" spans="1:4" x14ac:dyDescent="0.2">
      <c r="A12" s="2" t="s">
        <v>1</v>
      </c>
      <c r="B12" s="2" t="s">
        <v>1</v>
      </c>
      <c r="C12" s="2">
        <v>6070</v>
      </c>
      <c r="D12" s="2" t="s">
        <v>0</v>
      </c>
    </row>
    <row r="14" spans="1:4" x14ac:dyDescent="0.2">
      <c r="A14" s="2" t="s">
        <v>11</v>
      </c>
      <c r="B14" s="3">
        <v>44328</v>
      </c>
    </row>
    <row r="15" spans="1:4" x14ac:dyDescent="0.2">
      <c r="A15" s="2" t="s">
        <v>10</v>
      </c>
    </row>
    <row r="16" spans="1:4" x14ac:dyDescent="0.2">
      <c r="A16" s="2" t="s">
        <v>9</v>
      </c>
      <c r="B16" s="2" t="s">
        <v>8</v>
      </c>
    </row>
    <row r="17" spans="1:4" x14ac:dyDescent="0.2">
      <c r="A17" s="2" t="s">
        <v>7</v>
      </c>
      <c r="B17" s="2" t="s">
        <v>140</v>
      </c>
    </row>
    <row r="19" spans="1:4" x14ac:dyDescent="0.2">
      <c r="A19" s="2" t="s">
        <v>5</v>
      </c>
      <c r="B19" s="2" t="s">
        <v>4</v>
      </c>
      <c r="C19" s="2" t="s">
        <v>3</v>
      </c>
      <c r="D19" s="2" t="s">
        <v>2</v>
      </c>
    </row>
    <row r="20" spans="1:4" x14ac:dyDescent="0.2">
      <c r="A20" s="2" t="s">
        <v>1</v>
      </c>
      <c r="B20" s="2" t="s">
        <v>1</v>
      </c>
      <c r="C20" s="2">
        <v>5920</v>
      </c>
      <c r="D20" s="2" t="s">
        <v>0</v>
      </c>
    </row>
    <row r="22" spans="1:4" x14ac:dyDescent="0.2">
      <c r="A22" s="2" t="s">
        <v>11</v>
      </c>
      <c r="B22" s="3">
        <v>44328</v>
      </c>
    </row>
    <row r="23" spans="1:4" x14ac:dyDescent="0.2">
      <c r="A23" s="2" t="s">
        <v>10</v>
      </c>
    </row>
    <row r="24" spans="1:4" x14ac:dyDescent="0.2">
      <c r="A24" s="2" t="s">
        <v>9</v>
      </c>
      <c r="B24" s="2" t="s">
        <v>8</v>
      </c>
    </row>
    <row r="25" spans="1:4" x14ac:dyDescent="0.2">
      <c r="A25" s="2" t="s">
        <v>7</v>
      </c>
      <c r="B25" s="2" t="s">
        <v>141</v>
      </c>
    </row>
    <row r="27" spans="1:4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4" x14ac:dyDescent="0.2">
      <c r="A28" s="2" t="s">
        <v>1</v>
      </c>
      <c r="B28" s="2" t="s">
        <v>1</v>
      </c>
      <c r="C28" s="2">
        <v>640</v>
      </c>
      <c r="D28" s="2" t="s">
        <v>0</v>
      </c>
    </row>
    <row r="30" spans="1:4" x14ac:dyDescent="0.2">
      <c r="A30" s="2" t="s">
        <v>11</v>
      </c>
      <c r="B30" s="3">
        <v>44328</v>
      </c>
    </row>
    <row r="31" spans="1:4" x14ac:dyDescent="0.2">
      <c r="A31" s="2" t="s">
        <v>10</v>
      </c>
    </row>
    <row r="32" spans="1:4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142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635</v>
      </c>
      <c r="D36" s="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74F47-CE1B-4741-9038-BCCBD0A5CEAC}">
  <dimension ref="A1:L277"/>
  <sheetViews>
    <sheetView workbookViewId="0">
      <selection activeCell="K38" sqref="K38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32</v>
      </c>
      <c r="B1" s="3">
        <v>44343</v>
      </c>
      <c r="G1" s="4"/>
      <c r="H1" s="4"/>
      <c r="I1" s="4"/>
      <c r="J1" s="4"/>
      <c r="K1" s="4" t="s">
        <v>102</v>
      </c>
      <c r="L1" s="5">
        <f>'Summary 1 '!H4</f>
        <v>617.5</v>
      </c>
    </row>
    <row r="2" spans="1:12" x14ac:dyDescent="0.2">
      <c r="A2" s="2" t="s">
        <v>31</v>
      </c>
      <c r="B2" s="2" t="s">
        <v>30</v>
      </c>
      <c r="G2" s="6" t="s">
        <v>103</v>
      </c>
      <c r="H2" s="6" t="s">
        <v>104</v>
      </c>
      <c r="I2" s="4" t="s">
        <v>105</v>
      </c>
      <c r="J2" s="4" t="s">
        <v>106</v>
      </c>
      <c r="K2" s="4" t="s">
        <v>107</v>
      </c>
      <c r="L2" s="4" t="s">
        <v>108</v>
      </c>
    </row>
    <row r="3" spans="1:12" ht="16" x14ac:dyDescent="0.2">
      <c r="A3" s="2" t="s">
        <v>29</v>
      </c>
      <c r="B3" s="2" t="s">
        <v>27</v>
      </c>
      <c r="G3" s="1" t="s">
        <v>110</v>
      </c>
      <c r="H3" s="1">
        <v>10</v>
      </c>
      <c r="I3" s="7">
        <v>30</v>
      </c>
      <c r="J3" s="7">
        <f>I3/60</f>
        <v>0.5</v>
      </c>
      <c r="K3" s="1">
        <f>C12</f>
        <v>611</v>
      </c>
      <c r="L3" s="8">
        <f>K3/$L$1</f>
        <v>0.98947368421052628</v>
      </c>
    </row>
    <row r="4" spans="1:12" ht="16" x14ac:dyDescent="0.2">
      <c r="A4" s="2" t="s">
        <v>28</v>
      </c>
      <c r="B4" s="2" t="s">
        <v>27</v>
      </c>
      <c r="G4" s="1" t="s">
        <v>110</v>
      </c>
      <c r="H4" s="1">
        <v>10</v>
      </c>
      <c r="I4" s="7">
        <v>60</v>
      </c>
      <c r="J4" s="7">
        <f t="shared" ref="J4:J33" si="0">I4/60</f>
        <v>1</v>
      </c>
      <c r="K4" s="1">
        <f>C21</f>
        <v>605</v>
      </c>
      <c r="L4" s="8">
        <f t="shared" ref="L4:L16" si="1">K4/$L$1</f>
        <v>0.97975708502024295</v>
      </c>
    </row>
    <row r="5" spans="1:12" ht="16" x14ac:dyDescent="0.2">
      <c r="G5" s="1" t="s">
        <v>110</v>
      </c>
      <c r="H5" s="1">
        <v>10</v>
      </c>
      <c r="I5" s="7">
        <v>90</v>
      </c>
      <c r="J5" s="7">
        <f t="shared" si="0"/>
        <v>1.5</v>
      </c>
      <c r="K5" s="1">
        <f>C29</f>
        <v>648</v>
      </c>
      <c r="L5" s="8">
        <f t="shared" si="1"/>
        <v>1.0493927125506073</v>
      </c>
    </row>
    <row r="6" spans="1:12" ht="16" x14ac:dyDescent="0.2">
      <c r="A6" s="2" t="s">
        <v>11</v>
      </c>
      <c r="B6" s="3">
        <v>44336</v>
      </c>
      <c r="G6" s="1" t="s">
        <v>110</v>
      </c>
      <c r="H6" s="1">
        <v>10</v>
      </c>
      <c r="I6" s="15">
        <v>120</v>
      </c>
      <c r="J6" s="7">
        <f t="shared" si="0"/>
        <v>2</v>
      </c>
      <c r="K6" s="1">
        <f>C37</f>
        <v>636</v>
      </c>
      <c r="L6" s="8">
        <f t="shared" si="1"/>
        <v>1.0299595141700404</v>
      </c>
    </row>
    <row r="7" spans="1:12" ht="16" x14ac:dyDescent="0.2">
      <c r="A7" s="2" t="s">
        <v>10</v>
      </c>
      <c r="G7" s="1" t="s">
        <v>110</v>
      </c>
      <c r="H7" s="1">
        <v>10</v>
      </c>
      <c r="I7" s="7">
        <v>0</v>
      </c>
      <c r="J7" s="7">
        <f t="shared" si="0"/>
        <v>0</v>
      </c>
      <c r="K7" s="1">
        <f>C77</f>
        <v>625</v>
      </c>
      <c r="L7" s="8">
        <f t="shared" si="1"/>
        <v>1.0121457489878543</v>
      </c>
    </row>
    <row r="8" spans="1:12" ht="16" x14ac:dyDescent="0.2">
      <c r="A8" s="2" t="s">
        <v>9</v>
      </c>
      <c r="B8" s="2" t="s">
        <v>8</v>
      </c>
      <c r="G8" s="12" t="s">
        <v>109</v>
      </c>
      <c r="H8" s="1">
        <v>10</v>
      </c>
      <c r="I8" s="15">
        <v>0</v>
      </c>
      <c r="J8" s="7">
        <f t="shared" si="0"/>
        <v>0</v>
      </c>
      <c r="K8" s="12">
        <f>C85</f>
        <v>523</v>
      </c>
      <c r="L8" s="8">
        <f t="shared" si="1"/>
        <v>0.84696356275303641</v>
      </c>
    </row>
    <row r="9" spans="1:12" ht="16" x14ac:dyDescent="0.2">
      <c r="A9" s="2" t="s">
        <v>7</v>
      </c>
      <c r="B9" s="2" t="s">
        <v>101</v>
      </c>
      <c r="G9" s="12" t="s">
        <v>109</v>
      </c>
      <c r="H9" s="1">
        <v>10</v>
      </c>
      <c r="I9" s="15">
        <v>30</v>
      </c>
      <c r="J9" s="7">
        <f t="shared" si="0"/>
        <v>0.5</v>
      </c>
      <c r="K9" s="12">
        <f>C93</f>
        <v>363</v>
      </c>
      <c r="L9" s="8">
        <f t="shared" si="1"/>
        <v>0.58785425101214572</v>
      </c>
    </row>
    <row r="10" spans="1:12" ht="16" x14ac:dyDescent="0.2">
      <c r="G10" s="12" t="s">
        <v>109</v>
      </c>
      <c r="H10" s="1">
        <v>10</v>
      </c>
      <c r="I10" s="15">
        <v>60</v>
      </c>
      <c r="J10" s="7">
        <f t="shared" si="0"/>
        <v>1</v>
      </c>
      <c r="K10" s="12">
        <f>C101</f>
        <v>380</v>
      </c>
      <c r="L10" s="8">
        <f t="shared" si="1"/>
        <v>0.61538461538461542</v>
      </c>
    </row>
    <row r="11" spans="1:12" ht="16" x14ac:dyDescent="0.2">
      <c r="A11" s="2" t="s">
        <v>5</v>
      </c>
      <c r="B11" s="2" t="s">
        <v>4</v>
      </c>
      <c r="C11" s="2" t="s">
        <v>3</v>
      </c>
      <c r="D11" s="2" t="s">
        <v>2</v>
      </c>
      <c r="G11" s="12" t="s">
        <v>109</v>
      </c>
      <c r="H11" s="1">
        <v>10</v>
      </c>
      <c r="I11" s="15">
        <v>90</v>
      </c>
      <c r="J11" s="7">
        <f t="shared" si="0"/>
        <v>1.5</v>
      </c>
      <c r="K11" s="12">
        <f>C109</f>
        <v>352</v>
      </c>
      <c r="L11" s="8">
        <f t="shared" si="1"/>
        <v>0.57004048582995948</v>
      </c>
    </row>
    <row r="12" spans="1:12" ht="16" x14ac:dyDescent="0.2">
      <c r="A12" s="2" t="s">
        <v>1</v>
      </c>
      <c r="B12" s="2" t="s">
        <v>1</v>
      </c>
      <c r="C12" s="2">
        <v>611</v>
      </c>
      <c r="D12" s="2" t="s">
        <v>0</v>
      </c>
      <c r="G12" s="12" t="s">
        <v>109</v>
      </c>
      <c r="H12" s="1">
        <v>10</v>
      </c>
      <c r="I12" s="16">
        <v>120</v>
      </c>
      <c r="J12" s="7">
        <f t="shared" si="0"/>
        <v>2</v>
      </c>
      <c r="K12" s="12">
        <f>C117</f>
        <v>369</v>
      </c>
      <c r="L12" s="8">
        <f t="shared" si="1"/>
        <v>0.59757085020242917</v>
      </c>
    </row>
    <row r="13" spans="1:12" ht="16" x14ac:dyDescent="0.2">
      <c r="G13" s="12" t="s">
        <v>109</v>
      </c>
      <c r="H13" s="1">
        <v>10</v>
      </c>
      <c r="I13" s="15">
        <v>150</v>
      </c>
      <c r="J13" s="7">
        <f t="shared" si="0"/>
        <v>2.5</v>
      </c>
      <c r="K13" s="12">
        <f>C125</f>
        <v>372</v>
      </c>
      <c r="L13" s="8">
        <f t="shared" si="1"/>
        <v>0.6024291497975709</v>
      </c>
    </row>
    <row r="14" spans="1:12" ht="16" x14ac:dyDescent="0.2">
      <c r="A14" s="2" t="s">
        <v>11</v>
      </c>
      <c r="B14" s="3">
        <v>44336</v>
      </c>
      <c r="G14" s="12" t="s">
        <v>109</v>
      </c>
      <c r="H14" s="1">
        <v>10</v>
      </c>
      <c r="I14" s="15">
        <v>180</v>
      </c>
      <c r="J14" s="7">
        <f>I14/60</f>
        <v>3</v>
      </c>
      <c r="K14" s="12">
        <f>C133</f>
        <v>379</v>
      </c>
      <c r="L14" s="8">
        <f t="shared" si="1"/>
        <v>0.61376518218623477</v>
      </c>
    </row>
    <row r="15" spans="1:12" ht="16" x14ac:dyDescent="0.2">
      <c r="A15" s="2" t="s">
        <v>10</v>
      </c>
      <c r="G15" s="12" t="s">
        <v>109</v>
      </c>
      <c r="H15" s="1">
        <v>10</v>
      </c>
      <c r="I15" s="15">
        <v>210</v>
      </c>
      <c r="J15" s="7">
        <f t="shared" si="0"/>
        <v>3.5</v>
      </c>
      <c r="K15" s="1">
        <f>C141</f>
        <v>388</v>
      </c>
      <c r="L15" s="8">
        <f t="shared" si="1"/>
        <v>0.62834008097165994</v>
      </c>
    </row>
    <row r="16" spans="1:12" ht="16" x14ac:dyDescent="0.2">
      <c r="A16" s="2" t="s">
        <v>9</v>
      </c>
      <c r="B16" s="2" t="s">
        <v>8</v>
      </c>
      <c r="G16" s="12" t="s">
        <v>109</v>
      </c>
      <c r="H16" s="1">
        <v>10</v>
      </c>
      <c r="I16" s="15">
        <v>240</v>
      </c>
      <c r="J16" s="7">
        <f t="shared" si="0"/>
        <v>4</v>
      </c>
      <c r="K16" s="1">
        <f>C149</f>
        <v>399</v>
      </c>
      <c r="L16" s="8">
        <f t="shared" si="1"/>
        <v>0.64615384615384619</v>
      </c>
    </row>
    <row r="17" spans="1:12" ht="16" x14ac:dyDescent="0.2">
      <c r="G17" s="12"/>
      <c r="I17" s="15"/>
      <c r="J17" s="7"/>
      <c r="K17" s="4" t="s">
        <v>102</v>
      </c>
      <c r="L17" s="5">
        <f>'Summary 1 '!K4</f>
        <v>639.5</v>
      </c>
    </row>
    <row r="18" spans="1:12" ht="16" x14ac:dyDescent="0.2">
      <c r="A18" s="2" t="s">
        <v>7</v>
      </c>
      <c r="B18" s="2" t="s">
        <v>100</v>
      </c>
      <c r="G18" s="9" t="s">
        <v>110</v>
      </c>
      <c r="H18" s="9">
        <v>10</v>
      </c>
      <c r="I18" s="10">
        <v>30</v>
      </c>
      <c r="J18" s="10">
        <f t="shared" si="0"/>
        <v>0.5</v>
      </c>
      <c r="K18" s="9">
        <f>C157</f>
        <v>625</v>
      </c>
      <c r="L18" s="11">
        <f>K18/$L$17</f>
        <v>0.97732603596559808</v>
      </c>
    </row>
    <row r="19" spans="1:12" ht="16" x14ac:dyDescent="0.2">
      <c r="G19" s="12" t="s">
        <v>110</v>
      </c>
      <c r="H19" s="12">
        <v>10</v>
      </c>
      <c r="I19" s="13">
        <v>60</v>
      </c>
      <c r="J19" s="13">
        <f t="shared" si="0"/>
        <v>1</v>
      </c>
      <c r="K19" s="12">
        <f>C165</f>
        <v>644</v>
      </c>
      <c r="L19" s="14">
        <f t="shared" ref="L19:L33" si="2">K19/$L$17</f>
        <v>1.0070367474589523</v>
      </c>
    </row>
    <row r="20" spans="1:12" ht="16" x14ac:dyDescent="0.2">
      <c r="A20" s="2" t="s">
        <v>5</v>
      </c>
      <c r="B20" s="2" t="s">
        <v>4</v>
      </c>
      <c r="C20" s="2" t="s">
        <v>3</v>
      </c>
      <c r="D20" s="2" t="s">
        <v>2</v>
      </c>
      <c r="G20" s="12" t="s">
        <v>110</v>
      </c>
      <c r="H20" s="12">
        <v>10</v>
      </c>
      <c r="I20" s="13">
        <v>90</v>
      </c>
      <c r="J20" s="13">
        <f t="shared" si="0"/>
        <v>1.5</v>
      </c>
      <c r="K20" s="12">
        <f>C173</f>
        <v>628</v>
      </c>
      <c r="L20" s="14">
        <f t="shared" si="2"/>
        <v>0.98201720093823297</v>
      </c>
    </row>
    <row r="21" spans="1:12" ht="16" x14ac:dyDescent="0.2">
      <c r="A21" s="2" t="s">
        <v>1</v>
      </c>
      <c r="B21" s="2" t="s">
        <v>1</v>
      </c>
      <c r="C21" s="2">
        <v>605</v>
      </c>
      <c r="D21" s="2" t="s">
        <v>0</v>
      </c>
      <c r="G21" s="12" t="s">
        <v>110</v>
      </c>
      <c r="H21" s="12">
        <v>10</v>
      </c>
      <c r="I21" s="15">
        <v>120</v>
      </c>
      <c r="J21" s="13">
        <f t="shared" si="0"/>
        <v>2</v>
      </c>
      <c r="K21" s="12">
        <f>C181</f>
        <v>631</v>
      </c>
      <c r="L21" s="14">
        <f t="shared" si="2"/>
        <v>0.98670836591086786</v>
      </c>
    </row>
    <row r="22" spans="1:12" ht="16" x14ac:dyDescent="0.2">
      <c r="G22" s="12" t="s">
        <v>109</v>
      </c>
      <c r="H22" s="12">
        <v>8</v>
      </c>
      <c r="I22" s="13">
        <v>0</v>
      </c>
      <c r="J22" s="13">
        <f t="shared" si="0"/>
        <v>0</v>
      </c>
      <c r="K22" s="12">
        <f>C189</f>
        <v>641</v>
      </c>
      <c r="L22" s="14">
        <f t="shared" si="2"/>
        <v>1.0023455824863174</v>
      </c>
    </row>
    <row r="23" spans="1:12" ht="16" x14ac:dyDescent="0.2">
      <c r="A23" s="2" t="s">
        <v>11</v>
      </c>
      <c r="B23" s="3">
        <v>44336</v>
      </c>
      <c r="G23" s="12" t="s">
        <v>109</v>
      </c>
      <c r="H23" s="12">
        <v>8</v>
      </c>
      <c r="I23" s="15">
        <v>0</v>
      </c>
      <c r="J23" s="13">
        <f t="shared" si="0"/>
        <v>0</v>
      </c>
      <c r="K23" s="12">
        <f>C197</f>
        <v>574</v>
      </c>
      <c r="L23" s="14">
        <f t="shared" si="2"/>
        <v>0.89757623143080534</v>
      </c>
    </row>
    <row r="24" spans="1:12" ht="16" x14ac:dyDescent="0.2">
      <c r="A24" s="2" t="s">
        <v>10</v>
      </c>
      <c r="G24" s="12" t="s">
        <v>109</v>
      </c>
      <c r="H24" s="12">
        <v>8</v>
      </c>
      <c r="I24" s="15">
        <v>30</v>
      </c>
      <c r="J24" s="13">
        <f t="shared" si="0"/>
        <v>0.5</v>
      </c>
      <c r="K24" s="12">
        <f>C205</f>
        <v>393</v>
      </c>
      <c r="L24" s="14">
        <f t="shared" si="2"/>
        <v>0.61454261141516808</v>
      </c>
    </row>
    <row r="25" spans="1:12" ht="16" x14ac:dyDescent="0.2">
      <c r="A25" s="2" t="s">
        <v>9</v>
      </c>
      <c r="B25" s="2" t="s">
        <v>8</v>
      </c>
      <c r="G25" s="12" t="s">
        <v>109</v>
      </c>
      <c r="H25" s="12">
        <v>8</v>
      </c>
      <c r="I25" s="15">
        <v>60</v>
      </c>
      <c r="J25" s="13">
        <f t="shared" si="0"/>
        <v>1</v>
      </c>
      <c r="K25" s="12">
        <f>C213</f>
        <v>384</v>
      </c>
      <c r="L25" s="14">
        <f t="shared" si="2"/>
        <v>0.60046911649726353</v>
      </c>
    </row>
    <row r="26" spans="1:12" ht="16" x14ac:dyDescent="0.2">
      <c r="A26" s="2" t="s">
        <v>7</v>
      </c>
      <c r="B26" s="2" t="s">
        <v>99</v>
      </c>
      <c r="G26" s="12" t="s">
        <v>109</v>
      </c>
      <c r="H26" s="12">
        <v>8</v>
      </c>
      <c r="I26" s="16">
        <v>90</v>
      </c>
      <c r="J26" s="13">
        <f t="shared" si="0"/>
        <v>1.5</v>
      </c>
      <c r="K26" s="12">
        <f>C221</f>
        <v>372</v>
      </c>
      <c r="L26" s="14">
        <f t="shared" si="2"/>
        <v>0.58170445660672399</v>
      </c>
    </row>
    <row r="27" spans="1:12" ht="16" x14ac:dyDescent="0.2">
      <c r="G27" s="12" t="s">
        <v>109</v>
      </c>
      <c r="H27" s="12">
        <v>8</v>
      </c>
      <c r="I27" s="15">
        <v>120</v>
      </c>
      <c r="J27" s="13">
        <f t="shared" si="0"/>
        <v>2</v>
      </c>
      <c r="K27" s="12">
        <f>C229</f>
        <v>372</v>
      </c>
      <c r="L27" s="14">
        <f t="shared" si="2"/>
        <v>0.58170445660672399</v>
      </c>
    </row>
    <row r="28" spans="1:12" ht="16" x14ac:dyDescent="0.2">
      <c r="A28" s="2" t="s">
        <v>5</v>
      </c>
      <c r="B28" s="2" t="s">
        <v>4</v>
      </c>
      <c r="C28" s="2" t="s">
        <v>3</v>
      </c>
      <c r="D28" s="2" t="s">
        <v>2</v>
      </c>
      <c r="G28" s="12" t="s">
        <v>109</v>
      </c>
      <c r="H28" s="12">
        <v>8</v>
      </c>
      <c r="I28" s="15">
        <v>150</v>
      </c>
      <c r="J28" s="13">
        <f t="shared" si="0"/>
        <v>2.5</v>
      </c>
      <c r="K28" s="12">
        <f>C237</f>
        <v>372</v>
      </c>
      <c r="L28" s="14">
        <f t="shared" si="2"/>
        <v>0.58170445660672399</v>
      </c>
    </row>
    <row r="29" spans="1:12" ht="16" x14ac:dyDescent="0.2">
      <c r="A29" s="2" t="s">
        <v>1</v>
      </c>
      <c r="B29" s="2" t="s">
        <v>1</v>
      </c>
      <c r="C29" s="2">
        <v>648</v>
      </c>
      <c r="D29" s="2" t="s">
        <v>0</v>
      </c>
      <c r="G29" s="12" t="s">
        <v>109</v>
      </c>
      <c r="H29" s="12">
        <v>8</v>
      </c>
      <c r="I29" s="15">
        <v>180</v>
      </c>
      <c r="J29" s="13">
        <f t="shared" si="0"/>
        <v>3</v>
      </c>
      <c r="K29" s="12">
        <f>C245</f>
        <v>333</v>
      </c>
      <c r="L29" s="14">
        <f t="shared" si="2"/>
        <v>0.52071931196247068</v>
      </c>
    </row>
    <row r="30" spans="1:12" ht="16" x14ac:dyDescent="0.2">
      <c r="G30" s="12" t="s">
        <v>109</v>
      </c>
      <c r="H30" s="12">
        <v>8</v>
      </c>
      <c r="I30" s="15">
        <v>210</v>
      </c>
      <c r="J30" s="13">
        <f t="shared" si="0"/>
        <v>3.5</v>
      </c>
      <c r="K30" s="12">
        <f>C253</f>
        <v>356</v>
      </c>
      <c r="L30" s="14">
        <f t="shared" si="2"/>
        <v>0.55668491008600474</v>
      </c>
    </row>
    <row r="31" spans="1:12" ht="16" x14ac:dyDescent="0.2">
      <c r="A31" s="2" t="s">
        <v>11</v>
      </c>
      <c r="B31" s="3">
        <v>44336</v>
      </c>
      <c r="G31" s="12" t="s">
        <v>109</v>
      </c>
      <c r="H31" s="12">
        <v>8</v>
      </c>
      <c r="I31" s="15">
        <v>240</v>
      </c>
      <c r="J31" s="13">
        <f t="shared" si="0"/>
        <v>4</v>
      </c>
      <c r="K31" s="12">
        <f>C261</f>
        <v>361</v>
      </c>
      <c r="L31" s="14">
        <f t="shared" si="2"/>
        <v>0.56450351837372947</v>
      </c>
    </row>
    <row r="32" spans="1:12" ht="16" x14ac:dyDescent="0.2">
      <c r="A32" s="2" t="s">
        <v>10</v>
      </c>
      <c r="G32" s="12" t="s">
        <v>109</v>
      </c>
      <c r="H32" s="12">
        <v>8</v>
      </c>
      <c r="I32" s="15">
        <v>270</v>
      </c>
      <c r="J32" s="13">
        <f t="shared" si="0"/>
        <v>4.5</v>
      </c>
      <c r="K32" s="12">
        <f>C269</f>
        <v>362</v>
      </c>
      <c r="L32" s="14">
        <f t="shared" si="2"/>
        <v>0.5660672400312744</v>
      </c>
    </row>
    <row r="33" spans="1:12" ht="16" x14ac:dyDescent="0.2">
      <c r="A33" s="2" t="s">
        <v>9</v>
      </c>
      <c r="B33" s="2" t="s">
        <v>8</v>
      </c>
      <c r="G33" s="12" t="s">
        <v>109</v>
      </c>
      <c r="H33" s="12">
        <v>8</v>
      </c>
      <c r="I33" s="15">
        <v>300</v>
      </c>
      <c r="J33" s="13">
        <f t="shared" si="0"/>
        <v>5</v>
      </c>
      <c r="K33" s="12">
        <f>C277</f>
        <v>374</v>
      </c>
      <c r="L33" s="14">
        <f t="shared" si="2"/>
        <v>0.58483189992181395</v>
      </c>
    </row>
    <row r="34" spans="1:12" x14ac:dyDescent="0.2">
      <c r="A34" s="2" t="s">
        <v>7</v>
      </c>
      <c r="B34" s="2" t="s">
        <v>98</v>
      </c>
    </row>
    <row r="36" spans="1:12" x14ac:dyDescent="0.2">
      <c r="A36" s="2" t="s">
        <v>5</v>
      </c>
      <c r="B36" s="2" t="s">
        <v>4</v>
      </c>
      <c r="C36" s="2" t="s">
        <v>3</v>
      </c>
      <c r="D36" s="2" t="s">
        <v>2</v>
      </c>
    </row>
    <row r="37" spans="1:12" x14ac:dyDescent="0.2">
      <c r="A37" s="2" t="s">
        <v>1</v>
      </c>
      <c r="B37" s="2" t="s">
        <v>1</v>
      </c>
      <c r="C37" s="2">
        <v>636</v>
      </c>
      <c r="D37" s="2" t="s">
        <v>0</v>
      </c>
    </row>
    <row r="39" spans="1:12" x14ac:dyDescent="0.2">
      <c r="A39" s="2" t="s">
        <v>11</v>
      </c>
      <c r="B39" s="3">
        <v>44336</v>
      </c>
    </row>
    <row r="40" spans="1:12" x14ac:dyDescent="0.2">
      <c r="A40" s="2" t="s">
        <v>10</v>
      </c>
    </row>
    <row r="41" spans="1:12" x14ac:dyDescent="0.2">
      <c r="A41" s="2" t="s">
        <v>9</v>
      </c>
      <c r="B41" s="2" t="s">
        <v>8</v>
      </c>
    </row>
    <row r="42" spans="1:12" x14ac:dyDescent="0.2">
      <c r="A42" s="2" t="s">
        <v>7</v>
      </c>
      <c r="B42" s="2" t="s">
        <v>97</v>
      </c>
    </row>
    <row r="44" spans="1:12" x14ac:dyDescent="0.2">
      <c r="A44" s="2" t="s">
        <v>5</v>
      </c>
      <c r="B44" s="2" t="s">
        <v>4</v>
      </c>
      <c r="C44" s="2" t="s">
        <v>3</v>
      </c>
      <c r="D44" s="2" t="s">
        <v>2</v>
      </c>
    </row>
    <row r="45" spans="1:12" x14ac:dyDescent="0.2">
      <c r="A45" s="2" t="s">
        <v>1</v>
      </c>
      <c r="B45" s="2" t="s">
        <v>1</v>
      </c>
      <c r="C45" s="2">
        <v>626</v>
      </c>
      <c r="D45" s="2" t="s">
        <v>0</v>
      </c>
    </row>
    <row r="47" spans="1:12" x14ac:dyDescent="0.2">
      <c r="A47" s="2" t="s">
        <v>11</v>
      </c>
      <c r="B47" s="3">
        <v>44336</v>
      </c>
    </row>
    <row r="48" spans="1:12" x14ac:dyDescent="0.2">
      <c r="A48" s="2" t="s">
        <v>10</v>
      </c>
    </row>
    <row r="49" spans="1:4" x14ac:dyDescent="0.2">
      <c r="A49" s="2" t="s">
        <v>9</v>
      </c>
      <c r="B49" s="2" t="s">
        <v>8</v>
      </c>
    </row>
    <row r="50" spans="1:4" x14ac:dyDescent="0.2">
      <c r="A50" s="2" t="s">
        <v>7</v>
      </c>
      <c r="B50" s="2" t="s">
        <v>96</v>
      </c>
    </row>
    <row r="52" spans="1:4" x14ac:dyDescent="0.2">
      <c r="A52" s="2" t="s">
        <v>5</v>
      </c>
      <c r="B52" s="2" t="s">
        <v>4</v>
      </c>
      <c r="C52" s="2" t="s">
        <v>3</v>
      </c>
      <c r="D52" s="2" t="s">
        <v>2</v>
      </c>
    </row>
    <row r="53" spans="1:4" x14ac:dyDescent="0.2">
      <c r="A53" s="2" t="s">
        <v>1</v>
      </c>
      <c r="B53" s="2" t="s">
        <v>1</v>
      </c>
      <c r="C53" s="2">
        <v>609</v>
      </c>
      <c r="D53" s="2" t="s">
        <v>0</v>
      </c>
    </row>
    <row r="55" spans="1:4" x14ac:dyDescent="0.2">
      <c r="A55" s="2" t="s">
        <v>11</v>
      </c>
      <c r="B55" s="3">
        <v>44336</v>
      </c>
    </row>
    <row r="56" spans="1:4" x14ac:dyDescent="0.2">
      <c r="A56" s="2" t="s">
        <v>10</v>
      </c>
    </row>
    <row r="57" spans="1:4" x14ac:dyDescent="0.2">
      <c r="A57" s="2" t="s">
        <v>9</v>
      </c>
      <c r="B57" s="2" t="s">
        <v>8</v>
      </c>
    </row>
    <row r="58" spans="1:4" x14ac:dyDescent="0.2">
      <c r="A58" s="2" t="s">
        <v>7</v>
      </c>
      <c r="B58" s="2" t="s">
        <v>95</v>
      </c>
    </row>
    <row r="60" spans="1:4" x14ac:dyDescent="0.2">
      <c r="A60" s="2" t="s">
        <v>5</v>
      </c>
      <c r="B60" s="2" t="s">
        <v>4</v>
      </c>
      <c r="C60" s="2" t="s">
        <v>3</v>
      </c>
      <c r="D60" s="2" t="s">
        <v>2</v>
      </c>
    </row>
    <row r="61" spans="1:4" x14ac:dyDescent="0.2">
      <c r="A61" s="2" t="s">
        <v>1</v>
      </c>
      <c r="B61" s="2" t="s">
        <v>1</v>
      </c>
      <c r="C61" s="2">
        <v>651</v>
      </c>
      <c r="D61" s="2" t="s">
        <v>0</v>
      </c>
    </row>
    <row r="63" spans="1:4" x14ac:dyDescent="0.2">
      <c r="A63" s="2" t="s">
        <v>11</v>
      </c>
      <c r="B63" s="3">
        <v>44336</v>
      </c>
    </row>
    <row r="64" spans="1:4" x14ac:dyDescent="0.2">
      <c r="A64" s="2" t="s">
        <v>10</v>
      </c>
    </row>
    <row r="65" spans="1:4" x14ac:dyDescent="0.2">
      <c r="A65" s="2" t="s">
        <v>9</v>
      </c>
      <c r="B65" s="2" t="s">
        <v>8</v>
      </c>
    </row>
    <row r="66" spans="1:4" x14ac:dyDescent="0.2">
      <c r="A66" s="2" t="s">
        <v>7</v>
      </c>
      <c r="B66" s="2" t="s">
        <v>94</v>
      </c>
    </row>
    <row r="68" spans="1:4" x14ac:dyDescent="0.2">
      <c r="A68" s="2" t="s">
        <v>5</v>
      </c>
      <c r="B68" s="2" t="s">
        <v>4</v>
      </c>
      <c r="C68" s="2" t="s">
        <v>3</v>
      </c>
      <c r="D68" s="2" t="s">
        <v>2</v>
      </c>
    </row>
    <row r="69" spans="1:4" x14ac:dyDescent="0.2">
      <c r="A69" s="2" t="s">
        <v>1</v>
      </c>
      <c r="B69" s="2" t="s">
        <v>1</v>
      </c>
      <c r="C69" s="2">
        <v>628</v>
      </c>
      <c r="D69" s="2" t="s">
        <v>0</v>
      </c>
    </row>
    <row r="71" spans="1:4" x14ac:dyDescent="0.2">
      <c r="A71" s="2" t="s">
        <v>11</v>
      </c>
      <c r="B71" s="3">
        <v>44336</v>
      </c>
    </row>
    <row r="72" spans="1:4" x14ac:dyDescent="0.2">
      <c r="A72" s="2" t="s">
        <v>10</v>
      </c>
    </row>
    <row r="73" spans="1:4" x14ac:dyDescent="0.2">
      <c r="A73" s="2" t="s">
        <v>9</v>
      </c>
      <c r="B73" s="2" t="s">
        <v>8</v>
      </c>
    </row>
    <row r="74" spans="1:4" x14ac:dyDescent="0.2">
      <c r="A74" s="2" t="s">
        <v>7</v>
      </c>
      <c r="B74" s="2" t="s">
        <v>93</v>
      </c>
    </row>
    <row r="76" spans="1:4" x14ac:dyDescent="0.2">
      <c r="A76" s="2" t="s">
        <v>5</v>
      </c>
      <c r="B76" s="2" t="s">
        <v>4</v>
      </c>
      <c r="C76" s="2" t="s">
        <v>3</v>
      </c>
      <c r="D76" s="2" t="s">
        <v>2</v>
      </c>
    </row>
    <row r="77" spans="1:4" x14ac:dyDescent="0.2">
      <c r="A77" s="2" t="s">
        <v>1</v>
      </c>
      <c r="B77" s="2" t="s">
        <v>1</v>
      </c>
      <c r="C77" s="2">
        <v>625</v>
      </c>
      <c r="D77" s="2" t="s">
        <v>0</v>
      </c>
    </row>
    <row r="79" spans="1:4" x14ac:dyDescent="0.2">
      <c r="A79" s="2" t="s">
        <v>11</v>
      </c>
      <c r="B79" s="3">
        <v>44336</v>
      </c>
    </row>
    <row r="80" spans="1:4" x14ac:dyDescent="0.2">
      <c r="A80" s="2" t="s">
        <v>10</v>
      </c>
    </row>
    <row r="81" spans="1:4" x14ac:dyDescent="0.2">
      <c r="A81" s="2" t="s">
        <v>9</v>
      </c>
      <c r="B81" s="2" t="s">
        <v>8</v>
      </c>
    </row>
    <row r="82" spans="1:4" x14ac:dyDescent="0.2">
      <c r="A82" s="2" t="s">
        <v>7</v>
      </c>
      <c r="B82" s="2" t="s">
        <v>92</v>
      </c>
    </row>
    <row r="84" spans="1:4" x14ac:dyDescent="0.2">
      <c r="A84" s="2" t="s">
        <v>5</v>
      </c>
      <c r="B84" s="2" t="s">
        <v>4</v>
      </c>
      <c r="C84" s="2" t="s">
        <v>3</v>
      </c>
      <c r="D84" s="2" t="s">
        <v>2</v>
      </c>
    </row>
    <row r="85" spans="1:4" x14ac:dyDescent="0.2">
      <c r="A85" s="2" t="s">
        <v>1</v>
      </c>
      <c r="B85" s="2" t="s">
        <v>1</v>
      </c>
      <c r="C85" s="2">
        <v>523</v>
      </c>
      <c r="D85" s="2" t="s">
        <v>0</v>
      </c>
    </row>
    <row r="87" spans="1:4" x14ac:dyDescent="0.2">
      <c r="A87" s="2" t="s">
        <v>11</v>
      </c>
      <c r="B87" s="3">
        <v>44336</v>
      </c>
    </row>
    <row r="88" spans="1:4" x14ac:dyDescent="0.2">
      <c r="A88" s="2" t="s">
        <v>10</v>
      </c>
    </row>
    <row r="89" spans="1:4" x14ac:dyDescent="0.2">
      <c r="A89" s="2" t="s">
        <v>9</v>
      </c>
      <c r="B89" s="2" t="s">
        <v>8</v>
      </c>
    </row>
    <row r="90" spans="1:4" x14ac:dyDescent="0.2">
      <c r="A90" s="2" t="s">
        <v>7</v>
      </c>
      <c r="B90" s="2" t="s">
        <v>91</v>
      </c>
    </row>
    <row r="92" spans="1:4" x14ac:dyDescent="0.2">
      <c r="A92" s="2" t="s">
        <v>5</v>
      </c>
      <c r="B92" s="2" t="s">
        <v>4</v>
      </c>
      <c r="C92" s="2" t="s">
        <v>3</v>
      </c>
      <c r="D92" s="2" t="s">
        <v>2</v>
      </c>
    </row>
    <row r="93" spans="1:4" x14ac:dyDescent="0.2">
      <c r="A93" s="2" t="s">
        <v>1</v>
      </c>
      <c r="B93" s="2" t="s">
        <v>1</v>
      </c>
      <c r="C93" s="2">
        <v>363</v>
      </c>
      <c r="D93" s="2" t="s">
        <v>0</v>
      </c>
    </row>
    <row r="95" spans="1:4" x14ac:dyDescent="0.2">
      <c r="A95" s="2" t="s">
        <v>11</v>
      </c>
      <c r="B95" s="3">
        <v>44336</v>
      </c>
    </row>
    <row r="96" spans="1:4" x14ac:dyDescent="0.2">
      <c r="A96" s="2" t="s">
        <v>10</v>
      </c>
    </row>
    <row r="97" spans="1:4" x14ac:dyDescent="0.2">
      <c r="A97" s="2" t="s">
        <v>9</v>
      </c>
      <c r="B97" s="2" t="s">
        <v>8</v>
      </c>
    </row>
    <row r="98" spans="1:4" x14ac:dyDescent="0.2">
      <c r="A98" s="2" t="s">
        <v>7</v>
      </c>
      <c r="B98" s="2" t="s">
        <v>90</v>
      </c>
    </row>
    <row r="100" spans="1:4" x14ac:dyDescent="0.2">
      <c r="A100" s="2" t="s">
        <v>5</v>
      </c>
      <c r="B100" s="2" t="s">
        <v>4</v>
      </c>
      <c r="C100" s="2" t="s">
        <v>3</v>
      </c>
      <c r="D100" s="2" t="s">
        <v>2</v>
      </c>
    </row>
    <row r="101" spans="1:4" x14ac:dyDescent="0.2">
      <c r="A101" s="2" t="s">
        <v>1</v>
      </c>
      <c r="B101" s="2" t="s">
        <v>1</v>
      </c>
      <c r="C101" s="2">
        <v>380</v>
      </c>
      <c r="D101" s="2" t="s">
        <v>0</v>
      </c>
    </row>
    <row r="103" spans="1:4" x14ac:dyDescent="0.2">
      <c r="A103" s="2" t="s">
        <v>11</v>
      </c>
      <c r="B103" s="3">
        <v>44336</v>
      </c>
    </row>
    <row r="104" spans="1:4" x14ac:dyDescent="0.2">
      <c r="A104" s="2" t="s">
        <v>10</v>
      </c>
    </row>
    <row r="105" spans="1:4" x14ac:dyDescent="0.2">
      <c r="A105" s="2" t="s">
        <v>9</v>
      </c>
      <c r="B105" s="2" t="s">
        <v>8</v>
      </c>
    </row>
    <row r="106" spans="1:4" x14ac:dyDescent="0.2">
      <c r="A106" s="2" t="s">
        <v>7</v>
      </c>
      <c r="B106" s="2" t="s">
        <v>89</v>
      </c>
    </row>
    <row r="108" spans="1:4" x14ac:dyDescent="0.2">
      <c r="A108" s="2" t="s">
        <v>5</v>
      </c>
      <c r="B108" s="2" t="s">
        <v>4</v>
      </c>
      <c r="C108" s="2" t="s">
        <v>3</v>
      </c>
      <c r="D108" s="2" t="s">
        <v>2</v>
      </c>
    </row>
    <row r="109" spans="1:4" x14ac:dyDescent="0.2">
      <c r="A109" s="2" t="s">
        <v>1</v>
      </c>
      <c r="B109" s="2" t="s">
        <v>1</v>
      </c>
      <c r="C109" s="2">
        <v>352</v>
      </c>
      <c r="D109" s="2" t="s">
        <v>0</v>
      </c>
    </row>
    <row r="111" spans="1:4" x14ac:dyDescent="0.2">
      <c r="A111" s="2" t="s">
        <v>11</v>
      </c>
      <c r="B111" s="3">
        <v>44336</v>
      </c>
    </row>
    <row r="112" spans="1:4" x14ac:dyDescent="0.2">
      <c r="A112" s="2" t="s">
        <v>10</v>
      </c>
    </row>
    <row r="113" spans="1:4" x14ac:dyDescent="0.2">
      <c r="A113" s="2" t="s">
        <v>9</v>
      </c>
      <c r="B113" s="2" t="s">
        <v>8</v>
      </c>
    </row>
    <row r="114" spans="1:4" x14ac:dyDescent="0.2">
      <c r="A114" s="2" t="s">
        <v>7</v>
      </c>
      <c r="B114" s="2" t="s">
        <v>88</v>
      </c>
    </row>
    <row r="116" spans="1:4" x14ac:dyDescent="0.2">
      <c r="A116" s="2" t="s">
        <v>5</v>
      </c>
      <c r="B116" s="2" t="s">
        <v>4</v>
      </c>
      <c r="C116" s="2" t="s">
        <v>3</v>
      </c>
      <c r="D116" s="2" t="s">
        <v>2</v>
      </c>
    </row>
    <row r="117" spans="1:4" x14ac:dyDescent="0.2">
      <c r="A117" s="2" t="s">
        <v>1</v>
      </c>
      <c r="B117" s="2" t="s">
        <v>1</v>
      </c>
      <c r="C117" s="2">
        <v>369</v>
      </c>
      <c r="D117" s="2" t="s">
        <v>0</v>
      </c>
    </row>
    <row r="119" spans="1:4" x14ac:dyDescent="0.2">
      <c r="A119" s="2" t="s">
        <v>11</v>
      </c>
      <c r="B119" s="3">
        <v>44336</v>
      </c>
    </row>
    <row r="120" spans="1:4" x14ac:dyDescent="0.2">
      <c r="A120" s="2" t="s">
        <v>10</v>
      </c>
    </row>
    <row r="121" spans="1:4" x14ac:dyDescent="0.2">
      <c r="A121" s="2" t="s">
        <v>9</v>
      </c>
      <c r="B121" s="2" t="s">
        <v>8</v>
      </c>
    </row>
    <row r="122" spans="1:4" x14ac:dyDescent="0.2">
      <c r="A122" s="2" t="s">
        <v>7</v>
      </c>
      <c r="B122" s="2" t="s">
        <v>87</v>
      </c>
    </row>
    <row r="124" spans="1:4" x14ac:dyDescent="0.2">
      <c r="A124" s="2" t="s">
        <v>5</v>
      </c>
      <c r="B124" s="2" t="s">
        <v>4</v>
      </c>
      <c r="C124" s="2" t="s">
        <v>3</v>
      </c>
      <c r="D124" s="2" t="s">
        <v>2</v>
      </c>
    </row>
    <row r="125" spans="1:4" x14ac:dyDescent="0.2">
      <c r="A125" s="2" t="s">
        <v>1</v>
      </c>
      <c r="B125" s="2" t="s">
        <v>1</v>
      </c>
      <c r="C125" s="2">
        <v>372</v>
      </c>
      <c r="D125" s="2" t="s">
        <v>0</v>
      </c>
    </row>
    <row r="127" spans="1:4" x14ac:dyDescent="0.2">
      <c r="A127" s="2" t="s">
        <v>11</v>
      </c>
      <c r="B127" s="3">
        <v>44336</v>
      </c>
    </row>
    <row r="128" spans="1:4" x14ac:dyDescent="0.2">
      <c r="A128" s="2" t="s">
        <v>10</v>
      </c>
    </row>
    <row r="129" spans="1:4" x14ac:dyDescent="0.2">
      <c r="A129" s="2" t="s">
        <v>9</v>
      </c>
      <c r="B129" s="2" t="s">
        <v>8</v>
      </c>
    </row>
    <row r="130" spans="1:4" x14ac:dyDescent="0.2">
      <c r="A130" s="2" t="s">
        <v>7</v>
      </c>
      <c r="B130" s="2" t="s">
        <v>86</v>
      </c>
    </row>
    <row r="132" spans="1:4" x14ac:dyDescent="0.2">
      <c r="A132" s="2" t="s">
        <v>5</v>
      </c>
      <c r="B132" s="2" t="s">
        <v>4</v>
      </c>
      <c r="C132" s="2" t="s">
        <v>3</v>
      </c>
      <c r="D132" s="2" t="s">
        <v>2</v>
      </c>
    </row>
    <row r="133" spans="1:4" x14ac:dyDescent="0.2">
      <c r="A133" s="2" t="s">
        <v>1</v>
      </c>
      <c r="B133" s="2" t="s">
        <v>1</v>
      </c>
      <c r="C133" s="2">
        <v>379</v>
      </c>
      <c r="D133" s="2" t="s">
        <v>0</v>
      </c>
    </row>
    <row r="135" spans="1:4" x14ac:dyDescent="0.2">
      <c r="A135" s="2" t="s">
        <v>11</v>
      </c>
      <c r="B135" s="3">
        <v>44336</v>
      </c>
    </row>
    <row r="136" spans="1:4" x14ac:dyDescent="0.2">
      <c r="A136" s="2" t="s">
        <v>10</v>
      </c>
    </row>
    <row r="137" spans="1:4" x14ac:dyDescent="0.2">
      <c r="A137" s="2" t="s">
        <v>9</v>
      </c>
      <c r="B137" s="2" t="s">
        <v>8</v>
      </c>
    </row>
    <row r="138" spans="1:4" x14ac:dyDescent="0.2">
      <c r="A138" s="2" t="s">
        <v>7</v>
      </c>
      <c r="B138" s="2" t="s">
        <v>85</v>
      </c>
    </row>
    <row r="140" spans="1:4" x14ac:dyDescent="0.2">
      <c r="A140" s="2" t="s">
        <v>5</v>
      </c>
      <c r="B140" s="2" t="s">
        <v>4</v>
      </c>
      <c r="C140" s="2" t="s">
        <v>3</v>
      </c>
      <c r="D140" s="2" t="s">
        <v>2</v>
      </c>
    </row>
    <row r="141" spans="1:4" x14ac:dyDescent="0.2">
      <c r="A141" s="2" t="s">
        <v>1</v>
      </c>
      <c r="B141" s="2" t="s">
        <v>1</v>
      </c>
      <c r="C141" s="2">
        <v>388</v>
      </c>
      <c r="D141" s="2" t="s">
        <v>0</v>
      </c>
    </row>
    <row r="143" spans="1:4" x14ac:dyDescent="0.2">
      <c r="A143" s="2" t="s">
        <v>11</v>
      </c>
      <c r="B143" s="3">
        <v>44336</v>
      </c>
    </row>
    <row r="144" spans="1:4" x14ac:dyDescent="0.2">
      <c r="A144" s="2" t="s">
        <v>10</v>
      </c>
    </row>
    <row r="145" spans="1:4" x14ac:dyDescent="0.2">
      <c r="A145" s="2" t="s">
        <v>9</v>
      </c>
      <c r="B145" s="2" t="s">
        <v>8</v>
      </c>
    </row>
    <row r="146" spans="1:4" x14ac:dyDescent="0.2">
      <c r="A146" s="2" t="s">
        <v>7</v>
      </c>
      <c r="B146" s="2" t="s">
        <v>84</v>
      </c>
    </row>
    <row r="148" spans="1:4" x14ac:dyDescent="0.2">
      <c r="A148" s="2" t="s">
        <v>5</v>
      </c>
      <c r="B148" s="2" t="s">
        <v>4</v>
      </c>
      <c r="C148" s="2" t="s">
        <v>3</v>
      </c>
      <c r="D148" s="2" t="s">
        <v>2</v>
      </c>
    </row>
    <row r="149" spans="1:4" x14ac:dyDescent="0.2">
      <c r="A149" s="2" t="s">
        <v>1</v>
      </c>
      <c r="B149" s="2" t="s">
        <v>1</v>
      </c>
      <c r="C149" s="2">
        <v>399</v>
      </c>
      <c r="D149" s="2" t="s">
        <v>0</v>
      </c>
    </row>
    <row r="151" spans="1:4" x14ac:dyDescent="0.2">
      <c r="A151" s="2" t="s">
        <v>11</v>
      </c>
      <c r="B151" s="3">
        <v>44336</v>
      </c>
    </row>
    <row r="152" spans="1:4" x14ac:dyDescent="0.2">
      <c r="A152" s="2" t="s">
        <v>10</v>
      </c>
    </row>
    <row r="153" spans="1:4" x14ac:dyDescent="0.2">
      <c r="A153" s="2" t="s">
        <v>9</v>
      </c>
      <c r="B153" s="2" t="s">
        <v>8</v>
      </c>
    </row>
    <row r="154" spans="1:4" x14ac:dyDescent="0.2">
      <c r="A154" s="2" t="s">
        <v>7</v>
      </c>
      <c r="B154" s="2" t="s">
        <v>83</v>
      </c>
    </row>
    <row r="156" spans="1:4" x14ac:dyDescent="0.2">
      <c r="A156" s="2" t="s">
        <v>5</v>
      </c>
      <c r="B156" s="2" t="s">
        <v>4</v>
      </c>
      <c r="C156" s="2" t="s">
        <v>3</v>
      </c>
      <c r="D156" s="2" t="s">
        <v>2</v>
      </c>
    </row>
    <row r="157" spans="1:4" x14ac:dyDescent="0.2">
      <c r="A157" s="2" t="s">
        <v>1</v>
      </c>
      <c r="B157" s="2" t="s">
        <v>1</v>
      </c>
      <c r="C157" s="2">
        <v>625</v>
      </c>
      <c r="D157" s="2" t="s">
        <v>0</v>
      </c>
    </row>
    <row r="159" spans="1:4" x14ac:dyDescent="0.2">
      <c r="A159" s="2" t="s">
        <v>11</v>
      </c>
      <c r="B159" s="3">
        <v>44336</v>
      </c>
    </row>
    <row r="160" spans="1:4" x14ac:dyDescent="0.2">
      <c r="A160" s="2" t="s">
        <v>10</v>
      </c>
    </row>
    <row r="161" spans="1:4" x14ac:dyDescent="0.2">
      <c r="A161" s="2" t="s">
        <v>9</v>
      </c>
      <c r="B161" s="2" t="s">
        <v>8</v>
      </c>
    </row>
    <row r="162" spans="1:4" x14ac:dyDescent="0.2">
      <c r="A162" s="2" t="s">
        <v>7</v>
      </c>
      <c r="B162" s="2" t="s">
        <v>82</v>
      </c>
    </row>
    <row r="164" spans="1:4" x14ac:dyDescent="0.2">
      <c r="A164" s="2" t="s">
        <v>5</v>
      </c>
      <c r="B164" s="2" t="s">
        <v>4</v>
      </c>
      <c r="C164" s="2" t="s">
        <v>3</v>
      </c>
      <c r="D164" s="2" t="s">
        <v>2</v>
      </c>
    </row>
    <row r="165" spans="1:4" x14ac:dyDescent="0.2">
      <c r="A165" s="2" t="s">
        <v>1</v>
      </c>
      <c r="B165" s="2" t="s">
        <v>1</v>
      </c>
      <c r="C165" s="2">
        <v>644</v>
      </c>
      <c r="D165" s="2" t="s">
        <v>0</v>
      </c>
    </row>
    <row r="167" spans="1:4" x14ac:dyDescent="0.2">
      <c r="A167" s="2" t="s">
        <v>11</v>
      </c>
      <c r="B167" s="3">
        <v>44336</v>
      </c>
    </row>
    <row r="168" spans="1:4" x14ac:dyDescent="0.2">
      <c r="A168" s="2" t="s">
        <v>10</v>
      </c>
    </row>
    <row r="169" spans="1:4" x14ac:dyDescent="0.2">
      <c r="A169" s="2" t="s">
        <v>9</v>
      </c>
      <c r="B169" s="2" t="s">
        <v>8</v>
      </c>
    </row>
    <row r="170" spans="1:4" x14ac:dyDescent="0.2">
      <c r="A170" s="2" t="s">
        <v>7</v>
      </c>
      <c r="B170" s="2" t="s">
        <v>81</v>
      </c>
    </row>
    <row r="172" spans="1:4" x14ac:dyDescent="0.2">
      <c r="A172" s="2" t="s">
        <v>5</v>
      </c>
      <c r="B172" s="2" t="s">
        <v>4</v>
      </c>
      <c r="C172" s="2" t="s">
        <v>3</v>
      </c>
      <c r="D172" s="2" t="s">
        <v>2</v>
      </c>
    </row>
    <row r="173" spans="1:4" x14ac:dyDescent="0.2">
      <c r="A173" s="2" t="s">
        <v>1</v>
      </c>
      <c r="B173" s="2" t="s">
        <v>1</v>
      </c>
      <c r="C173" s="2">
        <v>628</v>
      </c>
      <c r="D173" s="2" t="s">
        <v>0</v>
      </c>
    </row>
    <row r="175" spans="1:4" x14ac:dyDescent="0.2">
      <c r="A175" s="2" t="s">
        <v>11</v>
      </c>
      <c r="B175" s="3">
        <v>44336</v>
      </c>
    </row>
    <row r="176" spans="1:4" x14ac:dyDescent="0.2">
      <c r="A176" s="2" t="s">
        <v>10</v>
      </c>
    </row>
    <row r="177" spans="1:4" x14ac:dyDescent="0.2">
      <c r="A177" s="2" t="s">
        <v>9</v>
      </c>
      <c r="B177" s="2" t="s">
        <v>8</v>
      </c>
    </row>
    <row r="178" spans="1:4" x14ac:dyDescent="0.2">
      <c r="A178" s="2" t="s">
        <v>7</v>
      </c>
      <c r="B178" s="2" t="s">
        <v>80</v>
      </c>
    </row>
    <row r="180" spans="1:4" x14ac:dyDescent="0.2">
      <c r="A180" s="2" t="s">
        <v>5</v>
      </c>
      <c r="B180" s="2" t="s">
        <v>4</v>
      </c>
      <c r="C180" s="2" t="s">
        <v>3</v>
      </c>
      <c r="D180" s="2" t="s">
        <v>2</v>
      </c>
    </row>
    <row r="181" spans="1:4" x14ac:dyDescent="0.2">
      <c r="A181" s="2" t="s">
        <v>1</v>
      </c>
      <c r="B181" s="2" t="s">
        <v>1</v>
      </c>
      <c r="C181" s="2">
        <v>631</v>
      </c>
      <c r="D181" s="2" t="s">
        <v>0</v>
      </c>
    </row>
    <row r="183" spans="1:4" x14ac:dyDescent="0.2">
      <c r="A183" s="2" t="s">
        <v>11</v>
      </c>
      <c r="B183" s="3">
        <v>44336</v>
      </c>
    </row>
    <row r="184" spans="1:4" x14ac:dyDescent="0.2">
      <c r="A184" s="2" t="s">
        <v>10</v>
      </c>
    </row>
    <row r="185" spans="1:4" x14ac:dyDescent="0.2">
      <c r="A185" s="2" t="s">
        <v>9</v>
      </c>
      <c r="B185" s="2" t="s">
        <v>8</v>
      </c>
    </row>
    <row r="186" spans="1:4" x14ac:dyDescent="0.2">
      <c r="A186" s="2" t="s">
        <v>7</v>
      </c>
      <c r="B186" s="2" t="s">
        <v>79</v>
      </c>
    </row>
    <row r="188" spans="1:4" x14ac:dyDescent="0.2">
      <c r="A188" s="2" t="s">
        <v>5</v>
      </c>
      <c r="B188" s="2" t="s">
        <v>4</v>
      </c>
      <c r="C188" s="2" t="s">
        <v>3</v>
      </c>
      <c r="D188" s="2" t="s">
        <v>2</v>
      </c>
    </row>
    <row r="189" spans="1:4" x14ac:dyDescent="0.2">
      <c r="A189" s="2" t="s">
        <v>1</v>
      </c>
      <c r="B189" s="2" t="s">
        <v>1</v>
      </c>
      <c r="C189" s="2">
        <v>641</v>
      </c>
      <c r="D189" s="2" t="s">
        <v>0</v>
      </c>
    </row>
    <row r="191" spans="1:4" x14ac:dyDescent="0.2">
      <c r="A191" s="2" t="s">
        <v>11</v>
      </c>
      <c r="B191" s="3">
        <v>44336</v>
      </c>
    </row>
    <row r="192" spans="1:4" x14ac:dyDescent="0.2">
      <c r="A192" s="2" t="s">
        <v>10</v>
      </c>
    </row>
    <row r="193" spans="1:4" x14ac:dyDescent="0.2">
      <c r="A193" s="2" t="s">
        <v>9</v>
      </c>
      <c r="B193" s="2" t="s">
        <v>8</v>
      </c>
    </row>
    <row r="194" spans="1:4" x14ac:dyDescent="0.2">
      <c r="A194" s="2" t="s">
        <v>7</v>
      </c>
      <c r="B194" s="2" t="s">
        <v>78</v>
      </c>
    </row>
    <row r="196" spans="1:4" x14ac:dyDescent="0.2">
      <c r="A196" s="2" t="s">
        <v>5</v>
      </c>
      <c r="B196" s="2" t="s">
        <v>4</v>
      </c>
      <c r="C196" s="2" t="s">
        <v>3</v>
      </c>
      <c r="D196" s="2" t="s">
        <v>2</v>
      </c>
    </row>
    <row r="197" spans="1:4" x14ac:dyDescent="0.2">
      <c r="A197" s="2" t="s">
        <v>1</v>
      </c>
      <c r="B197" s="2" t="s">
        <v>1</v>
      </c>
      <c r="C197" s="2">
        <v>574</v>
      </c>
      <c r="D197" s="2" t="s">
        <v>0</v>
      </c>
    </row>
    <row r="199" spans="1:4" x14ac:dyDescent="0.2">
      <c r="A199" s="2" t="s">
        <v>11</v>
      </c>
      <c r="B199" s="3">
        <v>44336</v>
      </c>
    </row>
    <row r="200" spans="1:4" x14ac:dyDescent="0.2">
      <c r="A200" s="2" t="s">
        <v>10</v>
      </c>
    </row>
    <row r="201" spans="1:4" x14ac:dyDescent="0.2">
      <c r="A201" s="2" t="s">
        <v>9</v>
      </c>
      <c r="B201" s="2" t="s">
        <v>8</v>
      </c>
    </row>
    <row r="202" spans="1:4" x14ac:dyDescent="0.2">
      <c r="A202" s="2" t="s">
        <v>7</v>
      </c>
      <c r="B202" s="2" t="s">
        <v>77</v>
      </c>
    </row>
    <row r="204" spans="1:4" x14ac:dyDescent="0.2">
      <c r="A204" s="2" t="s">
        <v>5</v>
      </c>
      <c r="B204" s="2" t="s">
        <v>4</v>
      </c>
      <c r="C204" s="2" t="s">
        <v>3</v>
      </c>
      <c r="D204" s="2" t="s">
        <v>2</v>
      </c>
    </row>
    <row r="205" spans="1:4" x14ac:dyDescent="0.2">
      <c r="A205" s="2" t="s">
        <v>1</v>
      </c>
      <c r="B205" s="2" t="s">
        <v>1</v>
      </c>
      <c r="C205" s="2">
        <v>393</v>
      </c>
      <c r="D205" s="2" t="s">
        <v>0</v>
      </c>
    </row>
    <row r="207" spans="1:4" x14ac:dyDescent="0.2">
      <c r="A207" s="2" t="s">
        <v>11</v>
      </c>
      <c r="B207" s="3">
        <v>44336</v>
      </c>
    </row>
    <row r="208" spans="1:4" x14ac:dyDescent="0.2">
      <c r="A208" s="2" t="s">
        <v>10</v>
      </c>
    </row>
    <row r="209" spans="1:4" x14ac:dyDescent="0.2">
      <c r="A209" s="2" t="s">
        <v>9</v>
      </c>
      <c r="B209" s="2" t="s">
        <v>8</v>
      </c>
    </row>
    <row r="210" spans="1:4" x14ac:dyDescent="0.2">
      <c r="A210" s="2" t="s">
        <v>7</v>
      </c>
      <c r="B210" s="2" t="s">
        <v>76</v>
      </c>
    </row>
    <row r="212" spans="1:4" x14ac:dyDescent="0.2">
      <c r="A212" s="2" t="s">
        <v>5</v>
      </c>
      <c r="B212" s="2" t="s">
        <v>4</v>
      </c>
      <c r="C212" s="2" t="s">
        <v>3</v>
      </c>
      <c r="D212" s="2" t="s">
        <v>2</v>
      </c>
    </row>
    <row r="213" spans="1:4" x14ac:dyDescent="0.2">
      <c r="A213" s="2" t="s">
        <v>1</v>
      </c>
      <c r="B213" s="2" t="s">
        <v>1</v>
      </c>
      <c r="C213" s="2">
        <v>384</v>
      </c>
      <c r="D213" s="2" t="s">
        <v>0</v>
      </c>
    </row>
    <row r="215" spans="1:4" x14ac:dyDescent="0.2">
      <c r="A215" s="2" t="s">
        <v>11</v>
      </c>
      <c r="B215" s="3">
        <v>44336</v>
      </c>
    </row>
    <row r="216" spans="1:4" x14ac:dyDescent="0.2">
      <c r="A216" s="2" t="s">
        <v>10</v>
      </c>
    </row>
    <row r="217" spans="1:4" x14ac:dyDescent="0.2">
      <c r="A217" s="2" t="s">
        <v>9</v>
      </c>
      <c r="B217" s="2" t="s">
        <v>8</v>
      </c>
    </row>
    <row r="218" spans="1:4" x14ac:dyDescent="0.2">
      <c r="A218" s="2" t="s">
        <v>7</v>
      </c>
      <c r="B218" s="2" t="s">
        <v>75</v>
      </c>
    </row>
    <row r="220" spans="1:4" x14ac:dyDescent="0.2">
      <c r="A220" s="2" t="s">
        <v>5</v>
      </c>
      <c r="B220" s="2" t="s">
        <v>4</v>
      </c>
      <c r="C220" s="2" t="s">
        <v>3</v>
      </c>
      <c r="D220" s="2" t="s">
        <v>2</v>
      </c>
    </row>
    <row r="221" spans="1:4" x14ac:dyDescent="0.2">
      <c r="A221" s="2" t="s">
        <v>1</v>
      </c>
      <c r="B221" s="2" t="s">
        <v>1</v>
      </c>
      <c r="C221" s="2">
        <v>372</v>
      </c>
      <c r="D221" s="2" t="s">
        <v>0</v>
      </c>
    </row>
    <row r="223" spans="1:4" x14ac:dyDescent="0.2">
      <c r="A223" s="2" t="s">
        <v>11</v>
      </c>
      <c r="B223" s="3">
        <v>44336</v>
      </c>
    </row>
    <row r="224" spans="1:4" x14ac:dyDescent="0.2">
      <c r="A224" s="2" t="s">
        <v>10</v>
      </c>
    </row>
    <row r="225" spans="1:4" x14ac:dyDescent="0.2">
      <c r="A225" s="2" t="s">
        <v>9</v>
      </c>
      <c r="B225" s="2" t="s">
        <v>8</v>
      </c>
    </row>
    <row r="226" spans="1:4" x14ac:dyDescent="0.2">
      <c r="A226" s="2" t="s">
        <v>7</v>
      </c>
      <c r="B226" s="2" t="s">
        <v>74</v>
      </c>
    </row>
    <row r="228" spans="1:4" x14ac:dyDescent="0.2">
      <c r="A228" s="2" t="s">
        <v>5</v>
      </c>
      <c r="B228" s="2" t="s">
        <v>4</v>
      </c>
      <c r="C228" s="2" t="s">
        <v>3</v>
      </c>
      <c r="D228" s="2" t="s">
        <v>2</v>
      </c>
    </row>
    <row r="229" spans="1:4" x14ac:dyDescent="0.2">
      <c r="A229" s="2" t="s">
        <v>1</v>
      </c>
      <c r="B229" s="2" t="s">
        <v>1</v>
      </c>
      <c r="C229" s="2">
        <v>372</v>
      </c>
      <c r="D229" s="2" t="s">
        <v>0</v>
      </c>
    </row>
    <row r="231" spans="1:4" x14ac:dyDescent="0.2">
      <c r="A231" s="2" t="s">
        <v>11</v>
      </c>
      <c r="B231" s="3">
        <v>44336</v>
      </c>
    </row>
    <row r="232" spans="1:4" x14ac:dyDescent="0.2">
      <c r="A232" s="2" t="s">
        <v>10</v>
      </c>
    </row>
    <row r="233" spans="1:4" x14ac:dyDescent="0.2">
      <c r="A233" s="2" t="s">
        <v>9</v>
      </c>
      <c r="B233" s="2" t="s">
        <v>8</v>
      </c>
    </row>
    <row r="234" spans="1:4" x14ac:dyDescent="0.2">
      <c r="A234" s="2" t="s">
        <v>7</v>
      </c>
      <c r="B234" s="2" t="s">
        <v>73</v>
      </c>
    </row>
    <row r="236" spans="1:4" x14ac:dyDescent="0.2">
      <c r="A236" s="2" t="s">
        <v>5</v>
      </c>
      <c r="B236" s="2" t="s">
        <v>4</v>
      </c>
      <c r="C236" s="2" t="s">
        <v>3</v>
      </c>
      <c r="D236" s="2" t="s">
        <v>2</v>
      </c>
    </row>
    <row r="237" spans="1:4" x14ac:dyDescent="0.2">
      <c r="A237" s="2" t="s">
        <v>1</v>
      </c>
      <c r="B237" s="2" t="s">
        <v>1</v>
      </c>
      <c r="C237" s="2">
        <v>372</v>
      </c>
      <c r="D237" s="2" t="s">
        <v>0</v>
      </c>
    </row>
    <row r="239" spans="1:4" x14ac:dyDescent="0.2">
      <c r="A239" s="2" t="s">
        <v>11</v>
      </c>
      <c r="B239" s="3">
        <v>44336</v>
      </c>
    </row>
    <row r="240" spans="1:4" x14ac:dyDescent="0.2">
      <c r="A240" s="2" t="s">
        <v>10</v>
      </c>
    </row>
    <row r="241" spans="1:4" x14ac:dyDescent="0.2">
      <c r="A241" s="2" t="s">
        <v>9</v>
      </c>
      <c r="B241" s="2" t="s">
        <v>8</v>
      </c>
    </row>
    <row r="242" spans="1:4" x14ac:dyDescent="0.2">
      <c r="A242" s="2" t="s">
        <v>7</v>
      </c>
      <c r="B242" s="2" t="s">
        <v>72</v>
      </c>
    </row>
    <row r="244" spans="1:4" x14ac:dyDescent="0.2">
      <c r="A244" s="2" t="s">
        <v>5</v>
      </c>
      <c r="B244" s="2" t="s">
        <v>4</v>
      </c>
      <c r="C244" s="2" t="s">
        <v>3</v>
      </c>
      <c r="D244" s="2" t="s">
        <v>2</v>
      </c>
    </row>
    <row r="245" spans="1:4" x14ac:dyDescent="0.2">
      <c r="A245" s="2" t="s">
        <v>1</v>
      </c>
      <c r="B245" s="2" t="s">
        <v>1</v>
      </c>
      <c r="C245" s="2">
        <v>333</v>
      </c>
      <c r="D245" s="2" t="s">
        <v>0</v>
      </c>
    </row>
    <row r="247" spans="1:4" x14ac:dyDescent="0.2">
      <c r="A247" s="2" t="s">
        <v>11</v>
      </c>
      <c r="B247" s="3">
        <v>44336</v>
      </c>
    </row>
    <row r="248" spans="1:4" x14ac:dyDescent="0.2">
      <c r="A248" s="2" t="s">
        <v>10</v>
      </c>
    </row>
    <row r="249" spans="1:4" x14ac:dyDescent="0.2">
      <c r="A249" s="2" t="s">
        <v>9</v>
      </c>
      <c r="B249" s="2" t="s">
        <v>8</v>
      </c>
    </row>
    <row r="250" spans="1:4" x14ac:dyDescent="0.2">
      <c r="A250" s="2" t="s">
        <v>7</v>
      </c>
      <c r="B250" s="2" t="s">
        <v>71</v>
      </c>
    </row>
    <row r="252" spans="1:4" x14ac:dyDescent="0.2">
      <c r="A252" s="2" t="s">
        <v>5</v>
      </c>
      <c r="B252" s="2" t="s">
        <v>4</v>
      </c>
      <c r="C252" s="2" t="s">
        <v>3</v>
      </c>
      <c r="D252" s="2" t="s">
        <v>2</v>
      </c>
    </row>
    <row r="253" spans="1:4" x14ac:dyDescent="0.2">
      <c r="A253" s="2" t="s">
        <v>1</v>
      </c>
      <c r="B253" s="2" t="s">
        <v>1</v>
      </c>
      <c r="C253" s="2">
        <v>356</v>
      </c>
      <c r="D253" s="2" t="s">
        <v>0</v>
      </c>
    </row>
    <row r="255" spans="1:4" x14ac:dyDescent="0.2">
      <c r="A255" s="2" t="s">
        <v>11</v>
      </c>
      <c r="B255" s="3">
        <v>44336</v>
      </c>
    </row>
    <row r="256" spans="1:4" x14ac:dyDescent="0.2">
      <c r="A256" s="2" t="s">
        <v>10</v>
      </c>
    </row>
    <row r="257" spans="1:4" x14ac:dyDescent="0.2">
      <c r="A257" s="2" t="s">
        <v>9</v>
      </c>
      <c r="B257" s="2" t="s">
        <v>8</v>
      </c>
    </row>
    <row r="258" spans="1:4" x14ac:dyDescent="0.2">
      <c r="A258" s="2" t="s">
        <v>7</v>
      </c>
      <c r="B258" s="2" t="s">
        <v>70</v>
      </c>
    </row>
    <row r="260" spans="1:4" x14ac:dyDescent="0.2">
      <c r="A260" s="2" t="s">
        <v>5</v>
      </c>
      <c r="B260" s="2" t="s">
        <v>4</v>
      </c>
      <c r="C260" s="2" t="s">
        <v>3</v>
      </c>
      <c r="D260" s="2" t="s">
        <v>2</v>
      </c>
    </row>
    <row r="261" spans="1:4" x14ac:dyDescent="0.2">
      <c r="A261" s="2" t="s">
        <v>1</v>
      </c>
      <c r="B261" s="2" t="s">
        <v>1</v>
      </c>
      <c r="C261" s="2">
        <v>361</v>
      </c>
      <c r="D261" s="2" t="s">
        <v>0</v>
      </c>
    </row>
    <row r="263" spans="1:4" x14ac:dyDescent="0.2">
      <c r="A263" s="2" t="s">
        <v>11</v>
      </c>
      <c r="B263" s="3">
        <v>44336</v>
      </c>
    </row>
    <row r="264" spans="1:4" x14ac:dyDescent="0.2">
      <c r="A264" s="2" t="s">
        <v>10</v>
      </c>
    </row>
    <row r="265" spans="1:4" x14ac:dyDescent="0.2">
      <c r="A265" s="2" t="s">
        <v>9</v>
      </c>
      <c r="B265" s="2" t="s">
        <v>8</v>
      </c>
    </row>
    <row r="266" spans="1:4" x14ac:dyDescent="0.2">
      <c r="A266" s="2" t="s">
        <v>7</v>
      </c>
      <c r="B266" s="2" t="s">
        <v>69</v>
      </c>
    </row>
    <row r="268" spans="1:4" x14ac:dyDescent="0.2">
      <c r="A268" s="2" t="s">
        <v>5</v>
      </c>
      <c r="B268" s="2" t="s">
        <v>4</v>
      </c>
      <c r="C268" s="2" t="s">
        <v>3</v>
      </c>
      <c r="D268" s="2" t="s">
        <v>2</v>
      </c>
    </row>
    <row r="269" spans="1:4" x14ac:dyDescent="0.2">
      <c r="A269" s="2" t="s">
        <v>1</v>
      </c>
      <c r="B269" s="2" t="s">
        <v>1</v>
      </c>
      <c r="C269" s="2">
        <v>362</v>
      </c>
      <c r="D269" s="2" t="s">
        <v>0</v>
      </c>
    </row>
    <row r="271" spans="1:4" x14ac:dyDescent="0.2">
      <c r="A271" s="2" t="s">
        <v>11</v>
      </c>
      <c r="B271" s="3">
        <v>44336</v>
      </c>
    </row>
    <row r="272" spans="1:4" x14ac:dyDescent="0.2">
      <c r="A272" s="2" t="s">
        <v>10</v>
      </c>
    </row>
    <row r="273" spans="1:4" x14ac:dyDescent="0.2">
      <c r="A273" s="2" t="s">
        <v>9</v>
      </c>
      <c r="B273" s="2" t="s">
        <v>8</v>
      </c>
    </row>
    <row r="274" spans="1:4" x14ac:dyDescent="0.2">
      <c r="A274" s="2" t="s">
        <v>7</v>
      </c>
      <c r="B274" s="2" t="s">
        <v>68</v>
      </c>
    </row>
    <row r="276" spans="1:4" x14ac:dyDescent="0.2">
      <c r="A276" s="2" t="s">
        <v>5</v>
      </c>
      <c r="B276" s="2" t="s">
        <v>4</v>
      </c>
      <c r="C276" s="2" t="s">
        <v>3</v>
      </c>
      <c r="D276" s="2" t="s">
        <v>2</v>
      </c>
    </row>
    <row r="277" spans="1:4" x14ac:dyDescent="0.2">
      <c r="A277" s="2" t="s">
        <v>1</v>
      </c>
      <c r="B277" s="2" t="s">
        <v>1</v>
      </c>
      <c r="C277" s="2">
        <v>374</v>
      </c>
      <c r="D277" s="2" t="s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B5FB0-BDF3-E146-A9C9-B13D04AAA296}">
  <dimension ref="A1:L132"/>
  <sheetViews>
    <sheetView workbookViewId="0">
      <selection activeCell="J25" sqref="J25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32</v>
      </c>
      <c r="B1" s="3">
        <v>44343</v>
      </c>
      <c r="G1" s="4"/>
      <c r="H1" s="4"/>
      <c r="I1" s="4"/>
      <c r="J1" s="4"/>
      <c r="K1" s="4" t="s">
        <v>102</v>
      </c>
      <c r="L1" s="5">
        <f>'Summary 1 '!N4</f>
        <v>637</v>
      </c>
    </row>
    <row r="2" spans="1:12" x14ac:dyDescent="0.2">
      <c r="A2" s="2" t="s">
        <v>31</v>
      </c>
      <c r="B2" s="2" t="s">
        <v>30</v>
      </c>
      <c r="G2" s="6" t="s">
        <v>103</v>
      </c>
      <c r="H2" s="6" t="s">
        <v>104</v>
      </c>
      <c r="I2" s="4" t="s">
        <v>105</v>
      </c>
      <c r="J2" s="4" t="s">
        <v>106</v>
      </c>
      <c r="K2" s="4" t="s">
        <v>107</v>
      </c>
      <c r="L2" s="4" t="s">
        <v>108</v>
      </c>
    </row>
    <row r="3" spans="1:12" ht="16" x14ac:dyDescent="0.2">
      <c r="A3" s="2" t="s">
        <v>29</v>
      </c>
      <c r="B3" s="2" t="s">
        <v>27</v>
      </c>
      <c r="G3" s="1" t="s">
        <v>110</v>
      </c>
      <c r="H3" s="1">
        <v>10</v>
      </c>
      <c r="I3" s="7">
        <v>30</v>
      </c>
      <c r="J3" s="7">
        <f>I3/60</f>
        <v>0.5</v>
      </c>
      <c r="K3" s="1">
        <f>C28</f>
        <v>646</v>
      </c>
      <c r="L3" s="8">
        <f>K3/$L$1</f>
        <v>1.0141287284144427</v>
      </c>
    </row>
    <row r="4" spans="1:12" ht="16" x14ac:dyDescent="0.2">
      <c r="A4" s="2" t="s">
        <v>28</v>
      </c>
      <c r="B4" s="2" t="s">
        <v>27</v>
      </c>
      <c r="G4" s="1" t="s">
        <v>110</v>
      </c>
      <c r="H4" s="1">
        <v>10</v>
      </c>
      <c r="I4" s="7">
        <v>60</v>
      </c>
      <c r="J4" s="7">
        <f t="shared" ref="J4:J19" si="0">I4/60</f>
        <v>1</v>
      </c>
      <c r="K4" s="1">
        <f>C36</f>
        <v>638</v>
      </c>
      <c r="L4" s="8">
        <f t="shared" ref="L4:L19" si="1">K4/$L$1</f>
        <v>1.0015698587127158</v>
      </c>
    </row>
    <row r="5" spans="1:12" ht="16" x14ac:dyDescent="0.2">
      <c r="G5" s="1" t="s">
        <v>110</v>
      </c>
      <c r="H5" s="1">
        <v>10</v>
      </c>
      <c r="I5" s="7">
        <v>90</v>
      </c>
      <c r="J5" s="7">
        <f t="shared" si="0"/>
        <v>1.5</v>
      </c>
      <c r="K5" s="1">
        <f>C44</f>
        <v>658</v>
      </c>
      <c r="L5" s="8">
        <f t="shared" si="1"/>
        <v>1.0329670329670331</v>
      </c>
    </row>
    <row r="6" spans="1:12" ht="16" x14ac:dyDescent="0.2">
      <c r="A6" s="2" t="s">
        <v>11</v>
      </c>
      <c r="B6" s="3">
        <v>44337</v>
      </c>
      <c r="G6" s="1" t="s">
        <v>110</v>
      </c>
      <c r="H6" s="1">
        <v>10</v>
      </c>
      <c r="I6" s="15">
        <v>120</v>
      </c>
      <c r="J6" s="7">
        <f t="shared" si="0"/>
        <v>2</v>
      </c>
      <c r="K6" s="1">
        <f>C52</f>
        <v>629</v>
      </c>
      <c r="L6" s="8">
        <f t="shared" si="1"/>
        <v>0.98744113029827318</v>
      </c>
    </row>
    <row r="7" spans="1:12" ht="16" x14ac:dyDescent="0.2">
      <c r="A7" s="2" t="s">
        <v>10</v>
      </c>
      <c r="G7" s="1" t="s">
        <v>110</v>
      </c>
      <c r="H7" s="1">
        <v>6</v>
      </c>
      <c r="I7" s="7">
        <v>0</v>
      </c>
      <c r="J7" s="7">
        <f t="shared" si="0"/>
        <v>0</v>
      </c>
      <c r="K7" s="1">
        <f>C60</f>
        <v>630</v>
      </c>
      <c r="L7" s="8">
        <f t="shared" si="1"/>
        <v>0.98901098901098905</v>
      </c>
    </row>
    <row r="8" spans="1:12" ht="16" x14ac:dyDescent="0.2">
      <c r="A8" s="2" t="s">
        <v>9</v>
      </c>
      <c r="B8" s="2" t="s">
        <v>8</v>
      </c>
      <c r="G8" s="12" t="s">
        <v>109</v>
      </c>
      <c r="H8" s="1">
        <v>6</v>
      </c>
      <c r="I8" s="15">
        <v>0</v>
      </c>
      <c r="J8" s="7">
        <f t="shared" si="0"/>
        <v>0</v>
      </c>
      <c r="K8" s="12">
        <f>C68</f>
        <v>574</v>
      </c>
      <c r="L8" s="8">
        <f t="shared" si="1"/>
        <v>0.90109890109890112</v>
      </c>
    </row>
    <row r="9" spans="1:12" ht="16" x14ac:dyDescent="0.2">
      <c r="A9" s="2" t="s">
        <v>7</v>
      </c>
      <c r="B9" s="2" t="s">
        <v>67</v>
      </c>
      <c r="G9" s="12" t="s">
        <v>109</v>
      </c>
      <c r="H9" s="1">
        <v>6</v>
      </c>
      <c r="I9" s="15">
        <v>30</v>
      </c>
      <c r="J9" s="7">
        <f t="shared" si="0"/>
        <v>0.5</v>
      </c>
      <c r="K9" s="12">
        <f>C76</f>
        <v>369</v>
      </c>
      <c r="L9" s="8">
        <f t="shared" si="1"/>
        <v>0.57927786499215073</v>
      </c>
    </row>
    <row r="10" spans="1:12" ht="16" x14ac:dyDescent="0.2">
      <c r="G10" s="12" t="s">
        <v>109</v>
      </c>
      <c r="H10" s="1">
        <v>6</v>
      </c>
      <c r="I10" s="15">
        <v>60</v>
      </c>
      <c r="J10" s="7">
        <f t="shared" si="0"/>
        <v>1</v>
      </c>
      <c r="K10" s="12">
        <f>C84</f>
        <v>352</v>
      </c>
      <c r="L10" s="8">
        <f t="shared" si="1"/>
        <v>0.55259026687598112</v>
      </c>
    </row>
    <row r="11" spans="1:12" ht="16" x14ac:dyDescent="0.2">
      <c r="A11" s="2" t="s">
        <v>5</v>
      </c>
      <c r="B11" s="2" t="s">
        <v>4</v>
      </c>
      <c r="C11" s="2" t="s">
        <v>3</v>
      </c>
      <c r="D11" s="2" t="s">
        <v>2</v>
      </c>
      <c r="G11" s="12" t="s">
        <v>109</v>
      </c>
      <c r="H11" s="1">
        <v>6</v>
      </c>
      <c r="I11" s="16">
        <v>90</v>
      </c>
      <c r="J11" s="7">
        <f t="shared" si="0"/>
        <v>1.5</v>
      </c>
      <c r="K11" s="12">
        <f>C92</f>
        <v>346</v>
      </c>
      <c r="L11" s="8">
        <f t="shared" si="1"/>
        <v>0.54317111459968603</v>
      </c>
    </row>
    <row r="12" spans="1:12" ht="16" x14ac:dyDescent="0.2">
      <c r="A12" s="2" t="s">
        <v>1</v>
      </c>
      <c r="B12" s="2" t="s">
        <v>1</v>
      </c>
      <c r="C12" s="2">
        <v>642</v>
      </c>
      <c r="D12" s="2" t="s">
        <v>0</v>
      </c>
      <c r="G12" s="12" t="s">
        <v>109</v>
      </c>
      <c r="H12" s="1">
        <v>6</v>
      </c>
      <c r="I12" s="15">
        <v>120</v>
      </c>
      <c r="J12" s="7">
        <f t="shared" si="0"/>
        <v>2</v>
      </c>
      <c r="K12" s="12">
        <f>C100</f>
        <v>346</v>
      </c>
      <c r="L12" s="8">
        <f t="shared" si="1"/>
        <v>0.54317111459968603</v>
      </c>
    </row>
    <row r="13" spans="1:12" ht="16" x14ac:dyDescent="0.2">
      <c r="G13" s="12" t="s">
        <v>109</v>
      </c>
      <c r="H13" s="1">
        <v>6</v>
      </c>
      <c r="I13" s="15">
        <v>150</v>
      </c>
      <c r="J13" s="7">
        <f t="shared" si="0"/>
        <v>2.5</v>
      </c>
      <c r="K13" s="12">
        <f>C108</f>
        <v>352</v>
      </c>
      <c r="L13" s="8">
        <f t="shared" si="1"/>
        <v>0.55259026687598112</v>
      </c>
    </row>
    <row r="14" spans="1:12" ht="16" x14ac:dyDescent="0.2">
      <c r="A14" s="2" t="s">
        <v>11</v>
      </c>
      <c r="B14" s="3">
        <v>44337</v>
      </c>
      <c r="G14" s="12" t="s">
        <v>109</v>
      </c>
      <c r="H14" s="1">
        <v>6</v>
      </c>
      <c r="I14" s="15">
        <v>180</v>
      </c>
      <c r="J14" s="7">
        <f>I14/60</f>
        <v>3</v>
      </c>
      <c r="K14" s="12">
        <f>C116</f>
        <v>338</v>
      </c>
      <c r="L14" s="8">
        <f t="shared" si="1"/>
        <v>0.53061224489795922</v>
      </c>
    </row>
    <row r="15" spans="1:12" ht="16" x14ac:dyDescent="0.2">
      <c r="A15" s="2" t="s">
        <v>10</v>
      </c>
      <c r="G15" s="12" t="s">
        <v>109</v>
      </c>
      <c r="H15" s="1">
        <v>6</v>
      </c>
      <c r="I15" s="15">
        <v>210</v>
      </c>
      <c r="J15" s="7">
        <f t="shared" si="0"/>
        <v>3.5</v>
      </c>
      <c r="K15" s="1">
        <f>C124</f>
        <v>334</v>
      </c>
      <c r="L15" s="8">
        <f t="shared" si="1"/>
        <v>0.52433281004709575</v>
      </c>
    </row>
    <row r="16" spans="1:12" ht="16" x14ac:dyDescent="0.2">
      <c r="A16" s="2" t="s">
        <v>9</v>
      </c>
      <c r="B16" s="2" t="s">
        <v>8</v>
      </c>
      <c r="F16" s="12"/>
      <c r="G16" s="12" t="s">
        <v>109</v>
      </c>
      <c r="H16" s="1">
        <v>6</v>
      </c>
      <c r="I16" s="15">
        <v>240</v>
      </c>
      <c r="J16" s="7">
        <f t="shared" si="0"/>
        <v>4</v>
      </c>
      <c r="K16" s="12">
        <f>C132</f>
        <v>383</v>
      </c>
      <c r="L16" s="8">
        <f t="shared" si="1"/>
        <v>0.60125588697017274</v>
      </c>
    </row>
    <row r="17" spans="1:12" ht="16" x14ac:dyDescent="0.2">
      <c r="A17" s="2" t="s">
        <v>7</v>
      </c>
      <c r="B17" s="2" t="s">
        <v>66</v>
      </c>
      <c r="F17" s="12"/>
      <c r="G17" s="12" t="s">
        <v>109</v>
      </c>
      <c r="H17" s="1">
        <v>6</v>
      </c>
      <c r="I17" s="15">
        <v>270</v>
      </c>
      <c r="J17" s="7">
        <f t="shared" si="0"/>
        <v>4.5</v>
      </c>
      <c r="K17" s="37">
        <f>'4 mLh'!C12</f>
        <v>352</v>
      </c>
      <c r="L17" s="8">
        <f t="shared" si="1"/>
        <v>0.55259026687598112</v>
      </c>
    </row>
    <row r="18" spans="1:12" ht="16" x14ac:dyDescent="0.2">
      <c r="F18" s="12"/>
      <c r="G18" s="12" t="s">
        <v>109</v>
      </c>
      <c r="H18" s="1">
        <v>6</v>
      </c>
      <c r="I18" s="15">
        <v>300</v>
      </c>
      <c r="J18" s="7">
        <f t="shared" si="0"/>
        <v>5</v>
      </c>
      <c r="K18" s="12">
        <f>'4 mLh'!C20</f>
        <v>368</v>
      </c>
      <c r="L18" s="8">
        <f t="shared" si="1"/>
        <v>0.57770800627943486</v>
      </c>
    </row>
    <row r="19" spans="1:12" ht="16" x14ac:dyDescent="0.2">
      <c r="A19" s="2" t="s">
        <v>5</v>
      </c>
      <c r="B19" s="2" t="s">
        <v>4</v>
      </c>
      <c r="C19" s="2" t="s">
        <v>3</v>
      </c>
      <c r="D19" s="2" t="s">
        <v>2</v>
      </c>
      <c r="F19" s="12"/>
      <c r="G19" s="12" t="s">
        <v>109</v>
      </c>
      <c r="H19" s="1">
        <v>6</v>
      </c>
      <c r="I19" s="15">
        <v>330</v>
      </c>
      <c r="J19" s="7">
        <f t="shared" si="0"/>
        <v>5.5</v>
      </c>
      <c r="K19" s="12">
        <f>'4 mLh'!C28</f>
        <v>354</v>
      </c>
      <c r="L19" s="8">
        <f t="shared" si="1"/>
        <v>0.55572998430141285</v>
      </c>
    </row>
    <row r="20" spans="1:12" ht="16" x14ac:dyDescent="0.2">
      <c r="A20" s="2" t="s">
        <v>1</v>
      </c>
      <c r="B20" s="2" t="s">
        <v>1</v>
      </c>
      <c r="C20" s="2">
        <v>632</v>
      </c>
      <c r="D20" s="2" t="s">
        <v>0</v>
      </c>
      <c r="F20" s="12"/>
      <c r="G20" s="12"/>
      <c r="H20" s="12"/>
      <c r="I20" s="13"/>
      <c r="J20" s="13"/>
      <c r="K20" s="12"/>
      <c r="L20" s="14"/>
    </row>
    <row r="21" spans="1:12" ht="16" x14ac:dyDescent="0.2">
      <c r="G21" s="12"/>
      <c r="H21" s="12"/>
      <c r="I21" s="15"/>
      <c r="J21" s="13"/>
      <c r="K21" s="12"/>
      <c r="L21" s="14"/>
    </row>
    <row r="22" spans="1:12" ht="16" x14ac:dyDescent="0.2">
      <c r="A22" s="2" t="s">
        <v>11</v>
      </c>
      <c r="B22" s="3">
        <v>44337</v>
      </c>
      <c r="G22" s="12"/>
      <c r="H22" s="12"/>
      <c r="I22" s="13"/>
      <c r="J22" s="13"/>
      <c r="K22" s="12"/>
      <c r="L22" s="14"/>
    </row>
    <row r="23" spans="1:12" ht="16" x14ac:dyDescent="0.2">
      <c r="A23" s="2" t="s">
        <v>10</v>
      </c>
      <c r="G23" s="12"/>
      <c r="H23" s="12"/>
      <c r="I23" s="15"/>
      <c r="J23" s="13"/>
      <c r="K23" s="12"/>
      <c r="L23" s="14"/>
    </row>
    <row r="24" spans="1:12" ht="16" x14ac:dyDescent="0.2">
      <c r="A24" s="2" t="s">
        <v>9</v>
      </c>
      <c r="B24" s="2" t="s">
        <v>8</v>
      </c>
      <c r="G24" s="12"/>
      <c r="H24" s="12"/>
      <c r="I24" s="15"/>
      <c r="J24" s="13"/>
      <c r="K24" s="12"/>
      <c r="L24" s="14"/>
    </row>
    <row r="25" spans="1:12" ht="16" x14ac:dyDescent="0.2">
      <c r="A25" s="2" t="s">
        <v>7</v>
      </c>
      <c r="B25" s="2" t="s">
        <v>65</v>
      </c>
      <c r="G25" s="12"/>
      <c r="H25" s="12"/>
      <c r="I25" s="15"/>
      <c r="J25" s="13"/>
      <c r="K25" s="12"/>
      <c r="L25" s="14"/>
    </row>
    <row r="26" spans="1:12" ht="16" x14ac:dyDescent="0.2">
      <c r="G26" s="12"/>
      <c r="H26" s="12"/>
      <c r="I26" s="15"/>
      <c r="J26" s="13"/>
      <c r="K26" s="12"/>
      <c r="L26" s="14"/>
    </row>
    <row r="27" spans="1:12" ht="16" x14ac:dyDescent="0.2">
      <c r="A27" s="2" t="s">
        <v>5</v>
      </c>
      <c r="B27" s="2" t="s">
        <v>4</v>
      </c>
      <c r="C27" s="2" t="s">
        <v>3</v>
      </c>
      <c r="D27" s="2" t="s">
        <v>2</v>
      </c>
      <c r="G27" s="12"/>
      <c r="H27" s="12"/>
      <c r="I27" s="15"/>
      <c r="J27" s="13"/>
      <c r="K27" s="12"/>
      <c r="L27" s="14"/>
    </row>
    <row r="28" spans="1:12" ht="16" x14ac:dyDescent="0.2">
      <c r="A28" s="2" t="s">
        <v>1</v>
      </c>
      <c r="B28" s="2" t="s">
        <v>1</v>
      </c>
      <c r="C28" s="2">
        <v>646</v>
      </c>
      <c r="D28" s="2" t="s">
        <v>0</v>
      </c>
      <c r="G28" s="12"/>
      <c r="H28" s="12"/>
      <c r="I28" s="15"/>
      <c r="J28" s="13"/>
      <c r="K28" s="12"/>
      <c r="L28" s="14"/>
    </row>
    <row r="29" spans="1:12" ht="16" x14ac:dyDescent="0.2">
      <c r="G29" s="12"/>
      <c r="H29" s="12"/>
      <c r="I29" s="15"/>
      <c r="J29" s="13"/>
      <c r="K29" s="12"/>
      <c r="L29" s="14"/>
    </row>
    <row r="30" spans="1:12" ht="16" x14ac:dyDescent="0.2">
      <c r="A30" s="2" t="s">
        <v>11</v>
      </c>
      <c r="B30" s="3">
        <v>44337</v>
      </c>
      <c r="G30" s="12"/>
      <c r="H30" s="12"/>
      <c r="I30" s="15"/>
      <c r="J30" s="13"/>
      <c r="K30" s="12"/>
      <c r="L30" s="14"/>
    </row>
    <row r="31" spans="1:12" ht="16" x14ac:dyDescent="0.2">
      <c r="A31" s="2" t="s">
        <v>10</v>
      </c>
      <c r="G31" s="12"/>
      <c r="H31" s="12"/>
      <c r="I31" s="15"/>
      <c r="J31" s="13"/>
      <c r="K31" s="12"/>
      <c r="L31" s="14"/>
    </row>
    <row r="32" spans="1:12" ht="16" x14ac:dyDescent="0.2">
      <c r="A32" s="2" t="s">
        <v>9</v>
      </c>
      <c r="B32" s="2" t="s">
        <v>8</v>
      </c>
      <c r="G32" s="12"/>
      <c r="H32" s="12"/>
      <c r="I32" s="15"/>
      <c r="J32" s="13"/>
      <c r="K32" s="12"/>
      <c r="L32" s="14"/>
    </row>
    <row r="33" spans="1:12" ht="16" x14ac:dyDescent="0.2">
      <c r="A33" s="2" t="s">
        <v>7</v>
      </c>
      <c r="B33" s="2" t="s">
        <v>64</v>
      </c>
      <c r="G33" s="12"/>
      <c r="H33" s="12"/>
      <c r="I33" s="15"/>
      <c r="J33" s="13"/>
      <c r="K33" s="12"/>
      <c r="L33" s="14"/>
    </row>
    <row r="35" spans="1:12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12" x14ac:dyDescent="0.2">
      <c r="A36" s="2" t="s">
        <v>1</v>
      </c>
      <c r="B36" s="2" t="s">
        <v>1</v>
      </c>
      <c r="C36" s="2">
        <v>638</v>
      </c>
      <c r="D36" s="2" t="s">
        <v>0</v>
      </c>
    </row>
    <row r="38" spans="1:12" x14ac:dyDescent="0.2">
      <c r="A38" s="2" t="s">
        <v>11</v>
      </c>
      <c r="B38" s="3">
        <v>44337</v>
      </c>
    </row>
    <row r="39" spans="1:12" x14ac:dyDescent="0.2">
      <c r="A39" s="2" t="s">
        <v>10</v>
      </c>
    </row>
    <row r="40" spans="1:12" x14ac:dyDescent="0.2">
      <c r="A40" s="2" t="s">
        <v>9</v>
      </c>
      <c r="B40" s="2" t="s">
        <v>8</v>
      </c>
    </row>
    <row r="41" spans="1:12" x14ac:dyDescent="0.2">
      <c r="A41" s="2" t="s">
        <v>7</v>
      </c>
      <c r="B41" s="2" t="s">
        <v>63</v>
      </c>
    </row>
    <row r="43" spans="1:12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12" x14ac:dyDescent="0.2">
      <c r="A44" s="2" t="s">
        <v>1</v>
      </c>
      <c r="B44" s="2" t="s">
        <v>1</v>
      </c>
      <c r="C44" s="2">
        <v>658</v>
      </c>
      <c r="D44" s="2" t="s">
        <v>0</v>
      </c>
    </row>
    <row r="46" spans="1:12" x14ac:dyDescent="0.2">
      <c r="A46" s="2" t="s">
        <v>11</v>
      </c>
      <c r="B46" s="3">
        <v>44337</v>
      </c>
    </row>
    <row r="47" spans="1:12" x14ac:dyDescent="0.2">
      <c r="A47" s="2" t="s">
        <v>10</v>
      </c>
    </row>
    <row r="48" spans="1:12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62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>
        <v>629</v>
      </c>
      <c r="D52" s="2" t="s">
        <v>0</v>
      </c>
    </row>
    <row r="54" spans="1:4" x14ac:dyDescent="0.2">
      <c r="A54" s="2" t="s">
        <v>11</v>
      </c>
      <c r="B54" s="3">
        <v>44337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61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630</v>
      </c>
      <c r="D60" s="2" t="s">
        <v>0</v>
      </c>
    </row>
    <row r="62" spans="1:4" x14ac:dyDescent="0.2">
      <c r="A62" s="2" t="s">
        <v>11</v>
      </c>
      <c r="B62" s="3">
        <v>44337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60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574</v>
      </c>
      <c r="D68" s="2" t="s">
        <v>0</v>
      </c>
    </row>
    <row r="70" spans="1:4" x14ac:dyDescent="0.2">
      <c r="A70" s="2" t="s">
        <v>11</v>
      </c>
      <c r="B70" s="3">
        <v>44337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59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369</v>
      </c>
      <c r="D76" s="2" t="s">
        <v>0</v>
      </c>
    </row>
    <row r="78" spans="1:4" x14ac:dyDescent="0.2">
      <c r="A78" s="2" t="s">
        <v>11</v>
      </c>
      <c r="B78" s="3">
        <v>44337</v>
      </c>
    </row>
    <row r="79" spans="1:4" x14ac:dyDescent="0.2">
      <c r="A79" s="2" t="s">
        <v>10</v>
      </c>
    </row>
    <row r="80" spans="1:4" x14ac:dyDescent="0.2">
      <c r="A80" s="2" t="s">
        <v>9</v>
      </c>
      <c r="B80" s="2" t="s">
        <v>8</v>
      </c>
    </row>
    <row r="81" spans="1:4" x14ac:dyDescent="0.2">
      <c r="A81" s="2" t="s">
        <v>7</v>
      </c>
      <c r="B81" s="2" t="s">
        <v>58</v>
      </c>
    </row>
    <row r="83" spans="1:4" x14ac:dyDescent="0.2">
      <c r="A83" s="2" t="s">
        <v>5</v>
      </c>
      <c r="B83" s="2" t="s">
        <v>4</v>
      </c>
      <c r="C83" s="2" t="s">
        <v>3</v>
      </c>
      <c r="D83" s="2" t="s">
        <v>2</v>
      </c>
    </row>
    <row r="84" spans="1:4" x14ac:dyDescent="0.2">
      <c r="A84" s="2" t="s">
        <v>1</v>
      </c>
      <c r="B84" s="2" t="s">
        <v>1</v>
      </c>
      <c r="C84" s="2">
        <v>352</v>
      </c>
      <c r="D84" s="2" t="s">
        <v>0</v>
      </c>
    </row>
    <row r="86" spans="1:4" x14ac:dyDescent="0.2">
      <c r="A86" s="2" t="s">
        <v>11</v>
      </c>
      <c r="B86" s="3">
        <v>44337</v>
      </c>
    </row>
    <row r="87" spans="1:4" x14ac:dyDescent="0.2">
      <c r="A87" s="2" t="s">
        <v>10</v>
      </c>
    </row>
    <row r="88" spans="1:4" x14ac:dyDescent="0.2">
      <c r="A88" s="2" t="s">
        <v>9</v>
      </c>
      <c r="B88" s="2" t="s">
        <v>8</v>
      </c>
    </row>
    <row r="89" spans="1:4" x14ac:dyDescent="0.2">
      <c r="A89" s="2" t="s">
        <v>7</v>
      </c>
      <c r="B89" s="2" t="s">
        <v>57</v>
      </c>
    </row>
    <row r="91" spans="1:4" x14ac:dyDescent="0.2">
      <c r="A91" s="2" t="s">
        <v>5</v>
      </c>
      <c r="B91" s="2" t="s">
        <v>4</v>
      </c>
      <c r="C91" s="2" t="s">
        <v>3</v>
      </c>
      <c r="D91" s="2" t="s">
        <v>2</v>
      </c>
    </row>
    <row r="92" spans="1:4" x14ac:dyDescent="0.2">
      <c r="A92" s="2" t="s">
        <v>1</v>
      </c>
      <c r="B92" s="2" t="s">
        <v>1</v>
      </c>
      <c r="C92" s="2">
        <v>346</v>
      </c>
      <c r="D92" s="2" t="s">
        <v>0</v>
      </c>
    </row>
    <row r="94" spans="1:4" x14ac:dyDescent="0.2">
      <c r="A94" s="2" t="s">
        <v>11</v>
      </c>
      <c r="B94" s="3">
        <v>44337</v>
      </c>
    </row>
    <row r="95" spans="1:4" x14ac:dyDescent="0.2">
      <c r="A95" s="2" t="s">
        <v>10</v>
      </c>
    </row>
    <row r="96" spans="1:4" x14ac:dyDescent="0.2">
      <c r="A96" s="2" t="s">
        <v>9</v>
      </c>
      <c r="B96" s="2" t="s">
        <v>8</v>
      </c>
    </row>
    <row r="97" spans="1:4" x14ac:dyDescent="0.2">
      <c r="A97" s="2" t="s">
        <v>7</v>
      </c>
      <c r="B97" s="2" t="s">
        <v>56</v>
      </c>
    </row>
    <row r="99" spans="1:4" x14ac:dyDescent="0.2">
      <c r="A99" s="2" t="s">
        <v>5</v>
      </c>
      <c r="B99" s="2" t="s">
        <v>4</v>
      </c>
      <c r="C99" s="2" t="s">
        <v>3</v>
      </c>
      <c r="D99" s="2" t="s">
        <v>2</v>
      </c>
    </row>
    <row r="100" spans="1:4" x14ac:dyDescent="0.2">
      <c r="A100" s="2" t="s">
        <v>1</v>
      </c>
      <c r="B100" s="2" t="s">
        <v>1</v>
      </c>
      <c r="C100" s="2">
        <v>346</v>
      </c>
      <c r="D100" s="2" t="s">
        <v>0</v>
      </c>
    </row>
    <row r="102" spans="1:4" x14ac:dyDescent="0.2">
      <c r="A102" s="2" t="s">
        <v>11</v>
      </c>
      <c r="B102" s="3">
        <v>44337</v>
      </c>
    </row>
    <row r="103" spans="1:4" x14ac:dyDescent="0.2">
      <c r="A103" s="2" t="s">
        <v>10</v>
      </c>
    </row>
    <row r="104" spans="1:4" x14ac:dyDescent="0.2">
      <c r="A104" s="2" t="s">
        <v>9</v>
      </c>
      <c r="B104" s="2" t="s">
        <v>8</v>
      </c>
    </row>
    <row r="105" spans="1:4" x14ac:dyDescent="0.2">
      <c r="A105" s="2" t="s">
        <v>7</v>
      </c>
      <c r="B105" s="2" t="s">
        <v>55</v>
      </c>
    </row>
    <row r="107" spans="1:4" x14ac:dyDescent="0.2">
      <c r="A107" s="2" t="s">
        <v>5</v>
      </c>
      <c r="B107" s="2" t="s">
        <v>4</v>
      </c>
      <c r="C107" s="2" t="s">
        <v>3</v>
      </c>
      <c r="D107" s="2" t="s">
        <v>2</v>
      </c>
    </row>
    <row r="108" spans="1:4" x14ac:dyDescent="0.2">
      <c r="A108" s="2" t="s">
        <v>1</v>
      </c>
      <c r="B108" s="2" t="s">
        <v>1</v>
      </c>
      <c r="C108" s="2">
        <v>352</v>
      </c>
      <c r="D108" s="2" t="s">
        <v>0</v>
      </c>
    </row>
    <row r="110" spans="1:4" x14ac:dyDescent="0.2">
      <c r="A110" s="2" t="s">
        <v>11</v>
      </c>
      <c r="B110" s="3">
        <v>44337</v>
      </c>
    </row>
    <row r="111" spans="1:4" x14ac:dyDescent="0.2">
      <c r="A111" s="2" t="s">
        <v>10</v>
      </c>
    </row>
    <row r="112" spans="1:4" x14ac:dyDescent="0.2">
      <c r="A112" s="2" t="s">
        <v>9</v>
      </c>
      <c r="B112" s="2" t="s">
        <v>8</v>
      </c>
    </row>
    <row r="113" spans="1:4" x14ac:dyDescent="0.2">
      <c r="A113" s="2" t="s">
        <v>7</v>
      </c>
      <c r="B113" s="2" t="s">
        <v>54</v>
      </c>
    </row>
    <row r="115" spans="1:4" x14ac:dyDescent="0.2">
      <c r="A115" s="2" t="s">
        <v>5</v>
      </c>
      <c r="B115" s="2" t="s">
        <v>4</v>
      </c>
      <c r="C115" s="2" t="s">
        <v>3</v>
      </c>
      <c r="D115" s="2" t="s">
        <v>2</v>
      </c>
    </row>
    <row r="116" spans="1:4" x14ac:dyDescent="0.2">
      <c r="A116" s="2" t="s">
        <v>1</v>
      </c>
      <c r="B116" s="2" t="s">
        <v>1</v>
      </c>
      <c r="C116" s="2">
        <v>338</v>
      </c>
      <c r="D116" s="2" t="s">
        <v>0</v>
      </c>
    </row>
    <row r="118" spans="1:4" x14ac:dyDescent="0.2">
      <c r="A118" s="2" t="s">
        <v>11</v>
      </c>
      <c r="B118" s="3">
        <v>44337</v>
      </c>
    </row>
    <row r="119" spans="1:4" x14ac:dyDescent="0.2">
      <c r="A119" s="2" t="s">
        <v>10</v>
      </c>
    </row>
    <row r="120" spans="1:4" x14ac:dyDescent="0.2">
      <c r="A120" s="2" t="s">
        <v>9</v>
      </c>
      <c r="B120" s="2" t="s">
        <v>8</v>
      </c>
    </row>
    <row r="121" spans="1:4" x14ac:dyDescent="0.2">
      <c r="A121" s="2" t="s">
        <v>7</v>
      </c>
      <c r="B121" s="2" t="s">
        <v>53</v>
      </c>
    </row>
    <row r="123" spans="1:4" x14ac:dyDescent="0.2">
      <c r="A123" s="2" t="s">
        <v>5</v>
      </c>
      <c r="B123" s="2" t="s">
        <v>4</v>
      </c>
      <c r="C123" s="2" t="s">
        <v>3</v>
      </c>
      <c r="D123" s="2" t="s">
        <v>2</v>
      </c>
    </row>
    <row r="124" spans="1:4" x14ac:dyDescent="0.2">
      <c r="A124" s="2" t="s">
        <v>1</v>
      </c>
      <c r="B124" s="2" t="s">
        <v>1</v>
      </c>
      <c r="C124" s="2">
        <v>334</v>
      </c>
      <c r="D124" s="2" t="s">
        <v>0</v>
      </c>
    </row>
    <row r="126" spans="1:4" x14ac:dyDescent="0.2">
      <c r="A126" s="2" t="s">
        <v>11</v>
      </c>
      <c r="B126" s="3">
        <v>44337</v>
      </c>
    </row>
    <row r="127" spans="1:4" x14ac:dyDescent="0.2">
      <c r="A127" s="2" t="s">
        <v>10</v>
      </c>
    </row>
    <row r="128" spans="1:4" x14ac:dyDescent="0.2">
      <c r="A128" s="2" t="s">
        <v>9</v>
      </c>
      <c r="B128" s="2" t="s">
        <v>8</v>
      </c>
    </row>
    <row r="129" spans="1:4" x14ac:dyDescent="0.2">
      <c r="A129" s="2" t="s">
        <v>7</v>
      </c>
      <c r="B129" s="2" t="s">
        <v>52</v>
      </c>
    </row>
    <row r="131" spans="1:4" x14ac:dyDescent="0.2">
      <c r="A131" s="2" t="s">
        <v>5</v>
      </c>
      <c r="B131" s="2" t="s">
        <v>4</v>
      </c>
      <c r="C131" s="2" t="s">
        <v>3</v>
      </c>
      <c r="D131" s="2" t="s">
        <v>2</v>
      </c>
    </row>
    <row r="132" spans="1:4" x14ac:dyDescent="0.2">
      <c r="A132" s="2" t="s">
        <v>1</v>
      </c>
      <c r="B132" s="2" t="s">
        <v>1</v>
      </c>
      <c r="C132" s="2">
        <v>383</v>
      </c>
      <c r="D132" s="2" t="s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30FC-F35A-D045-B6F2-3165A3ABD238}">
  <dimension ref="A1:L156"/>
  <sheetViews>
    <sheetView workbookViewId="0">
      <selection activeCell="H35" sqref="H35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32</v>
      </c>
      <c r="B1" s="3">
        <v>44343</v>
      </c>
      <c r="G1" s="4"/>
      <c r="H1" s="4"/>
      <c r="I1" s="4"/>
      <c r="J1" s="4"/>
      <c r="K1" s="4" t="s">
        <v>102</v>
      </c>
      <c r="L1" s="5">
        <f>'Summary 1 '!Q4</f>
        <v>694</v>
      </c>
    </row>
    <row r="2" spans="1:12" x14ac:dyDescent="0.2">
      <c r="A2" s="2" t="s">
        <v>31</v>
      </c>
      <c r="B2" s="2" t="s">
        <v>30</v>
      </c>
      <c r="G2" s="6" t="s">
        <v>103</v>
      </c>
      <c r="H2" s="6" t="s">
        <v>104</v>
      </c>
      <c r="I2" s="4" t="s">
        <v>105</v>
      </c>
      <c r="J2" s="4" t="s">
        <v>106</v>
      </c>
      <c r="K2" s="4" t="s">
        <v>107</v>
      </c>
      <c r="L2" s="4" t="s">
        <v>108</v>
      </c>
    </row>
    <row r="3" spans="1:12" ht="16" x14ac:dyDescent="0.2">
      <c r="A3" s="2" t="s">
        <v>29</v>
      </c>
      <c r="B3" s="2" t="s">
        <v>27</v>
      </c>
      <c r="G3" s="1" t="s">
        <v>110</v>
      </c>
      <c r="H3" s="1">
        <v>10</v>
      </c>
      <c r="I3" s="7">
        <v>30</v>
      </c>
      <c r="J3" s="7">
        <f>I3/60</f>
        <v>0.5</v>
      </c>
      <c r="K3" s="1">
        <f>C52</f>
        <v>675</v>
      </c>
      <c r="L3" s="8">
        <f>K3/$L$1</f>
        <v>0.97262247838616711</v>
      </c>
    </row>
    <row r="4" spans="1:12" ht="16" x14ac:dyDescent="0.2">
      <c r="A4" s="2" t="s">
        <v>28</v>
      </c>
      <c r="B4" s="2" t="s">
        <v>27</v>
      </c>
      <c r="G4" s="1" t="s">
        <v>110</v>
      </c>
      <c r="H4" s="1">
        <v>10</v>
      </c>
      <c r="I4" s="7">
        <v>90</v>
      </c>
      <c r="J4" s="7">
        <f t="shared" ref="J4:J16" si="0">I4/60</f>
        <v>1.5</v>
      </c>
      <c r="K4" s="1">
        <f>C60</f>
        <v>694</v>
      </c>
      <c r="L4" s="8">
        <f t="shared" ref="L4:L16" si="1">K4/$L$1</f>
        <v>1</v>
      </c>
    </row>
    <row r="5" spans="1:12" ht="16" x14ac:dyDescent="0.2">
      <c r="G5" s="1" t="s">
        <v>110</v>
      </c>
      <c r="H5" s="1">
        <v>10</v>
      </c>
      <c r="I5" s="15">
        <v>120</v>
      </c>
      <c r="J5" s="7">
        <f t="shared" si="0"/>
        <v>2</v>
      </c>
      <c r="K5" s="1">
        <f>C68</f>
        <v>701</v>
      </c>
      <c r="L5" s="8">
        <f t="shared" si="1"/>
        <v>1.0100864553314122</v>
      </c>
    </row>
    <row r="6" spans="1:12" ht="16" x14ac:dyDescent="0.2">
      <c r="A6" s="2" t="s">
        <v>11</v>
      </c>
      <c r="B6" s="3">
        <v>44341</v>
      </c>
      <c r="G6" s="1" t="s">
        <v>110</v>
      </c>
      <c r="H6" s="1">
        <v>4</v>
      </c>
      <c r="I6" s="7">
        <v>0</v>
      </c>
      <c r="J6" s="7">
        <f t="shared" si="0"/>
        <v>0</v>
      </c>
      <c r="K6" s="1">
        <f>C76</f>
        <v>692</v>
      </c>
      <c r="L6" s="8">
        <f t="shared" si="1"/>
        <v>0.99711815561959649</v>
      </c>
    </row>
    <row r="7" spans="1:12" ht="16" x14ac:dyDescent="0.2">
      <c r="A7" s="2" t="s">
        <v>10</v>
      </c>
      <c r="G7" s="1" t="s">
        <v>109</v>
      </c>
      <c r="H7" s="1">
        <v>4</v>
      </c>
      <c r="I7" s="15">
        <v>0</v>
      </c>
      <c r="J7" s="7">
        <f t="shared" si="0"/>
        <v>0</v>
      </c>
      <c r="K7" s="1">
        <f>C84</f>
        <v>613</v>
      </c>
      <c r="L7" s="8">
        <f t="shared" si="1"/>
        <v>0.88328530259365989</v>
      </c>
    </row>
    <row r="8" spans="1:12" ht="16" x14ac:dyDescent="0.2">
      <c r="A8" s="2" t="s">
        <v>9</v>
      </c>
      <c r="B8" s="2" t="s">
        <v>8</v>
      </c>
      <c r="G8" s="12" t="s">
        <v>109</v>
      </c>
      <c r="H8" s="1">
        <v>4</v>
      </c>
      <c r="I8" s="15">
        <v>60</v>
      </c>
      <c r="J8" s="7">
        <f t="shared" si="0"/>
        <v>1</v>
      </c>
      <c r="K8" s="12">
        <f>C92</f>
        <v>375</v>
      </c>
      <c r="L8" s="8">
        <f t="shared" si="1"/>
        <v>0.54034582132564846</v>
      </c>
    </row>
    <row r="9" spans="1:12" ht="16" x14ac:dyDescent="0.2">
      <c r="A9" s="2" t="s">
        <v>7</v>
      </c>
      <c r="B9" s="2" t="s">
        <v>51</v>
      </c>
      <c r="G9" s="12" t="s">
        <v>109</v>
      </c>
      <c r="H9" s="1">
        <v>4</v>
      </c>
      <c r="I9" s="15">
        <v>90</v>
      </c>
      <c r="J9" s="7">
        <f t="shared" si="0"/>
        <v>1.5</v>
      </c>
      <c r="K9" s="12">
        <f>C100</f>
        <v>335</v>
      </c>
      <c r="L9" s="8">
        <f t="shared" si="1"/>
        <v>0.48270893371757922</v>
      </c>
    </row>
    <row r="10" spans="1:12" ht="16" x14ac:dyDescent="0.2">
      <c r="G10" s="12" t="s">
        <v>109</v>
      </c>
      <c r="H10" s="1">
        <v>4</v>
      </c>
      <c r="I10" s="15">
        <v>120</v>
      </c>
      <c r="J10" s="7">
        <f t="shared" si="0"/>
        <v>2</v>
      </c>
      <c r="K10" s="12">
        <f>C108</f>
        <v>347</v>
      </c>
      <c r="L10" s="8">
        <f t="shared" si="1"/>
        <v>0.5</v>
      </c>
    </row>
    <row r="11" spans="1:12" ht="16" x14ac:dyDescent="0.2">
      <c r="A11" s="2" t="s">
        <v>5</v>
      </c>
      <c r="B11" s="2" t="s">
        <v>4</v>
      </c>
      <c r="C11" s="2" t="s">
        <v>3</v>
      </c>
      <c r="D11" s="2" t="s">
        <v>2</v>
      </c>
      <c r="G11" s="12" t="s">
        <v>109</v>
      </c>
      <c r="H11" s="1">
        <v>4</v>
      </c>
      <c r="I11" s="16">
        <v>150</v>
      </c>
      <c r="J11" s="7">
        <f t="shared" si="0"/>
        <v>2.5</v>
      </c>
      <c r="K11" s="1">
        <f>C116</f>
        <v>333</v>
      </c>
      <c r="L11" s="8">
        <f t="shared" si="1"/>
        <v>0.47982708933717577</v>
      </c>
    </row>
    <row r="12" spans="1:12" ht="16" x14ac:dyDescent="0.2">
      <c r="A12" s="2" t="s">
        <v>1</v>
      </c>
      <c r="B12" s="2" t="s">
        <v>1</v>
      </c>
      <c r="C12" s="2">
        <v>352</v>
      </c>
      <c r="D12" s="2" t="s">
        <v>0</v>
      </c>
      <c r="G12" s="12" t="s">
        <v>109</v>
      </c>
      <c r="H12" s="1">
        <v>4</v>
      </c>
      <c r="I12" s="15">
        <v>180</v>
      </c>
      <c r="J12" s="7">
        <f t="shared" si="0"/>
        <v>3</v>
      </c>
      <c r="K12" s="1">
        <f>C124</f>
        <v>333</v>
      </c>
      <c r="L12" s="8">
        <f t="shared" si="1"/>
        <v>0.47982708933717577</v>
      </c>
    </row>
    <row r="13" spans="1:12" ht="16" x14ac:dyDescent="0.2">
      <c r="G13" s="12" t="s">
        <v>109</v>
      </c>
      <c r="H13" s="1">
        <v>4</v>
      </c>
      <c r="I13" s="15">
        <v>210</v>
      </c>
      <c r="J13" s="7">
        <f t="shared" si="0"/>
        <v>3.5</v>
      </c>
      <c r="K13" s="1">
        <f>C132</f>
        <v>345</v>
      </c>
      <c r="L13" s="8">
        <f t="shared" si="1"/>
        <v>0.49711815561959655</v>
      </c>
    </row>
    <row r="14" spans="1:12" ht="16" x14ac:dyDescent="0.2">
      <c r="A14" s="2" t="s">
        <v>11</v>
      </c>
      <c r="B14" s="3">
        <v>44341</v>
      </c>
      <c r="G14" s="12" t="s">
        <v>109</v>
      </c>
      <c r="H14" s="1">
        <v>4</v>
      </c>
      <c r="I14" s="15">
        <v>240</v>
      </c>
      <c r="J14" s="7">
        <f t="shared" si="0"/>
        <v>4</v>
      </c>
      <c r="K14" s="1">
        <f>C140</f>
        <v>328</v>
      </c>
      <c r="L14" s="8">
        <f t="shared" si="1"/>
        <v>0.47262247838616717</v>
      </c>
    </row>
    <row r="15" spans="1:12" ht="16" x14ac:dyDescent="0.2">
      <c r="A15" s="2" t="s">
        <v>10</v>
      </c>
      <c r="G15" s="12" t="s">
        <v>109</v>
      </c>
      <c r="H15" s="1">
        <v>4</v>
      </c>
      <c r="I15" s="15">
        <v>270</v>
      </c>
      <c r="J15" s="7">
        <f t="shared" si="0"/>
        <v>4.5</v>
      </c>
      <c r="K15" s="1">
        <f>C148</f>
        <v>337</v>
      </c>
      <c r="L15" s="8">
        <f t="shared" si="1"/>
        <v>0.48559077809798273</v>
      </c>
    </row>
    <row r="16" spans="1:12" ht="16" x14ac:dyDescent="0.2">
      <c r="A16" s="2" t="s">
        <v>9</v>
      </c>
      <c r="B16" s="2" t="s">
        <v>8</v>
      </c>
      <c r="G16" s="12" t="s">
        <v>109</v>
      </c>
      <c r="H16" s="1">
        <v>4</v>
      </c>
      <c r="I16" s="15">
        <v>300</v>
      </c>
      <c r="J16" s="7">
        <f t="shared" si="0"/>
        <v>5</v>
      </c>
      <c r="K16" s="1">
        <f>C156</f>
        <v>333</v>
      </c>
      <c r="L16" s="8">
        <f t="shared" si="1"/>
        <v>0.47982708933717577</v>
      </c>
    </row>
    <row r="17" spans="1:4" x14ac:dyDescent="0.2">
      <c r="A17" s="2" t="s">
        <v>7</v>
      </c>
      <c r="B17" s="2" t="s">
        <v>50</v>
      </c>
    </row>
    <row r="19" spans="1:4" x14ac:dyDescent="0.2">
      <c r="A19" s="2" t="s">
        <v>5</v>
      </c>
      <c r="B19" s="2" t="s">
        <v>4</v>
      </c>
      <c r="C19" s="2" t="s">
        <v>3</v>
      </c>
      <c r="D19" s="2" t="s">
        <v>2</v>
      </c>
    </row>
    <row r="20" spans="1:4" x14ac:dyDescent="0.2">
      <c r="A20" s="2" t="s">
        <v>1</v>
      </c>
      <c r="B20" s="2" t="s">
        <v>1</v>
      </c>
      <c r="C20" s="2">
        <v>368</v>
      </c>
      <c r="D20" s="2" t="s">
        <v>0</v>
      </c>
    </row>
    <row r="22" spans="1:4" x14ac:dyDescent="0.2">
      <c r="A22" s="2" t="s">
        <v>11</v>
      </c>
      <c r="B22" s="3">
        <v>44341</v>
      </c>
    </row>
    <row r="23" spans="1:4" x14ac:dyDescent="0.2">
      <c r="A23" s="2" t="s">
        <v>10</v>
      </c>
    </row>
    <row r="24" spans="1:4" x14ac:dyDescent="0.2">
      <c r="A24" s="2" t="s">
        <v>9</v>
      </c>
      <c r="B24" s="2" t="s">
        <v>8</v>
      </c>
    </row>
    <row r="25" spans="1:4" x14ac:dyDescent="0.2">
      <c r="A25" s="2" t="s">
        <v>7</v>
      </c>
      <c r="B25" s="2" t="s">
        <v>49</v>
      </c>
    </row>
    <row r="27" spans="1:4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4" x14ac:dyDescent="0.2">
      <c r="A28" s="2" t="s">
        <v>1</v>
      </c>
      <c r="B28" s="2" t="s">
        <v>1</v>
      </c>
      <c r="C28" s="2">
        <v>354</v>
      </c>
      <c r="D28" s="2" t="s">
        <v>0</v>
      </c>
    </row>
    <row r="30" spans="1:4" x14ac:dyDescent="0.2">
      <c r="A30" s="2" t="s">
        <v>11</v>
      </c>
      <c r="B30" s="3">
        <v>44341</v>
      </c>
    </row>
    <row r="31" spans="1:4" x14ac:dyDescent="0.2">
      <c r="A31" s="2" t="s">
        <v>10</v>
      </c>
    </row>
    <row r="32" spans="1:4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48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701</v>
      </c>
      <c r="D36" s="2" t="s">
        <v>0</v>
      </c>
    </row>
    <row r="38" spans="1:4" x14ac:dyDescent="0.2">
      <c r="A38" s="2" t="s">
        <v>11</v>
      </c>
      <c r="B38" s="3">
        <v>44341</v>
      </c>
    </row>
    <row r="39" spans="1:4" x14ac:dyDescent="0.2">
      <c r="A39" s="2" t="s">
        <v>10</v>
      </c>
    </row>
    <row r="40" spans="1:4" x14ac:dyDescent="0.2">
      <c r="A40" s="2" t="s">
        <v>9</v>
      </c>
      <c r="B40" s="2" t="s">
        <v>8</v>
      </c>
    </row>
    <row r="41" spans="1:4" x14ac:dyDescent="0.2">
      <c r="A41" s="2" t="s">
        <v>7</v>
      </c>
      <c r="B41" s="2" t="s">
        <v>47</v>
      </c>
    </row>
    <row r="43" spans="1:4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4" x14ac:dyDescent="0.2">
      <c r="A44" s="2" t="s">
        <v>1</v>
      </c>
      <c r="B44" s="2" t="s">
        <v>1</v>
      </c>
      <c r="C44" s="2">
        <v>687</v>
      </c>
      <c r="D44" s="2" t="s">
        <v>0</v>
      </c>
    </row>
    <row r="46" spans="1:4" x14ac:dyDescent="0.2">
      <c r="A46" s="2" t="s">
        <v>11</v>
      </c>
      <c r="B46" s="3">
        <v>44341</v>
      </c>
    </row>
    <row r="47" spans="1:4" x14ac:dyDescent="0.2">
      <c r="A47" s="2" t="s">
        <v>10</v>
      </c>
    </row>
    <row r="48" spans="1:4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46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>
        <v>675</v>
      </c>
      <c r="D52" s="2" t="s">
        <v>0</v>
      </c>
    </row>
    <row r="54" spans="1:4" x14ac:dyDescent="0.2">
      <c r="A54" s="2" t="s">
        <v>11</v>
      </c>
      <c r="B54" s="3">
        <v>44341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45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694</v>
      </c>
      <c r="D60" s="2" t="s">
        <v>0</v>
      </c>
    </row>
    <row r="62" spans="1:4" x14ac:dyDescent="0.2">
      <c r="A62" s="2" t="s">
        <v>11</v>
      </c>
      <c r="B62" s="3">
        <v>44341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44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701</v>
      </c>
      <c r="D68" s="2" t="s">
        <v>0</v>
      </c>
    </row>
    <row r="70" spans="1:4" x14ac:dyDescent="0.2">
      <c r="A70" s="2" t="s">
        <v>11</v>
      </c>
      <c r="B70" s="3">
        <v>44341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43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692</v>
      </c>
      <c r="D76" s="2" t="s">
        <v>0</v>
      </c>
    </row>
    <row r="78" spans="1:4" x14ac:dyDescent="0.2">
      <c r="A78" s="2" t="s">
        <v>11</v>
      </c>
      <c r="B78" s="3">
        <v>44341</v>
      </c>
    </row>
    <row r="79" spans="1:4" x14ac:dyDescent="0.2">
      <c r="A79" s="2" t="s">
        <v>10</v>
      </c>
    </row>
    <row r="80" spans="1:4" x14ac:dyDescent="0.2">
      <c r="A80" s="2" t="s">
        <v>9</v>
      </c>
      <c r="B80" s="2" t="s">
        <v>8</v>
      </c>
    </row>
    <row r="81" spans="1:4" x14ac:dyDescent="0.2">
      <c r="A81" s="2" t="s">
        <v>7</v>
      </c>
      <c r="B81" s="2" t="s">
        <v>42</v>
      </c>
    </row>
    <row r="83" spans="1:4" x14ac:dyDescent="0.2">
      <c r="A83" s="2" t="s">
        <v>5</v>
      </c>
      <c r="B83" s="2" t="s">
        <v>4</v>
      </c>
      <c r="C83" s="2" t="s">
        <v>3</v>
      </c>
      <c r="D83" s="2" t="s">
        <v>2</v>
      </c>
    </row>
    <row r="84" spans="1:4" x14ac:dyDescent="0.2">
      <c r="A84" s="2" t="s">
        <v>1</v>
      </c>
      <c r="B84" s="2" t="s">
        <v>1</v>
      </c>
      <c r="C84" s="2">
        <v>613</v>
      </c>
      <c r="D84" s="2" t="s">
        <v>0</v>
      </c>
    </row>
    <row r="86" spans="1:4" x14ac:dyDescent="0.2">
      <c r="A86" s="2" t="s">
        <v>11</v>
      </c>
      <c r="B86" s="3">
        <v>44341</v>
      </c>
    </row>
    <row r="87" spans="1:4" x14ac:dyDescent="0.2">
      <c r="A87" s="2" t="s">
        <v>10</v>
      </c>
    </row>
    <row r="88" spans="1:4" x14ac:dyDescent="0.2">
      <c r="A88" s="2" t="s">
        <v>9</v>
      </c>
      <c r="B88" s="2" t="s">
        <v>8</v>
      </c>
    </row>
    <row r="89" spans="1:4" x14ac:dyDescent="0.2">
      <c r="A89" s="2" t="s">
        <v>7</v>
      </c>
      <c r="B89" s="2" t="s">
        <v>41</v>
      </c>
    </row>
    <row r="91" spans="1:4" x14ac:dyDescent="0.2">
      <c r="A91" s="2" t="s">
        <v>5</v>
      </c>
      <c r="B91" s="2" t="s">
        <v>4</v>
      </c>
      <c r="C91" s="2" t="s">
        <v>3</v>
      </c>
      <c r="D91" s="2" t="s">
        <v>2</v>
      </c>
    </row>
    <row r="92" spans="1:4" x14ac:dyDescent="0.2">
      <c r="A92" s="2" t="s">
        <v>1</v>
      </c>
      <c r="B92" s="2" t="s">
        <v>1</v>
      </c>
      <c r="C92" s="2">
        <v>375</v>
      </c>
      <c r="D92" s="2" t="s">
        <v>0</v>
      </c>
    </row>
    <row r="94" spans="1:4" x14ac:dyDescent="0.2">
      <c r="A94" s="2" t="s">
        <v>11</v>
      </c>
      <c r="B94" s="3">
        <v>44341</v>
      </c>
    </row>
    <row r="95" spans="1:4" x14ac:dyDescent="0.2">
      <c r="A95" s="2" t="s">
        <v>10</v>
      </c>
    </row>
    <row r="96" spans="1:4" x14ac:dyDescent="0.2">
      <c r="A96" s="2" t="s">
        <v>9</v>
      </c>
      <c r="B96" s="2" t="s">
        <v>8</v>
      </c>
    </row>
    <row r="97" spans="1:4" x14ac:dyDescent="0.2">
      <c r="A97" s="2" t="s">
        <v>7</v>
      </c>
      <c r="B97" s="2" t="s">
        <v>40</v>
      </c>
    </row>
    <row r="99" spans="1:4" x14ac:dyDescent="0.2">
      <c r="A99" s="2" t="s">
        <v>5</v>
      </c>
      <c r="B99" s="2" t="s">
        <v>4</v>
      </c>
      <c r="C99" s="2" t="s">
        <v>3</v>
      </c>
      <c r="D99" s="2" t="s">
        <v>2</v>
      </c>
    </row>
    <row r="100" spans="1:4" x14ac:dyDescent="0.2">
      <c r="A100" s="2" t="s">
        <v>1</v>
      </c>
      <c r="B100" s="2" t="s">
        <v>1</v>
      </c>
      <c r="C100" s="2">
        <v>335</v>
      </c>
      <c r="D100" s="2" t="s">
        <v>0</v>
      </c>
    </row>
    <row r="102" spans="1:4" x14ac:dyDescent="0.2">
      <c r="A102" s="2" t="s">
        <v>11</v>
      </c>
      <c r="B102" s="3">
        <v>44341</v>
      </c>
    </row>
    <row r="103" spans="1:4" x14ac:dyDescent="0.2">
      <c r="A103" s="2" t="s">
        <v>10</v>
      </c>
    </row>
    <row r="104" spans="1:4" x14ac:dyDescent="0.2">
      <c r="A104" s="2" t="s">
        <v>9</v>
      </c>
      <c r="B104" s="2" t="s">
        <v>8</v>
      </c>
    </row>
    <row r="105" spans="1:4" x14ac:dyDescent="0.2">
      <c r="A105" s="2" t="s">
        <v>7</v>
      </c>
      <c r="B105" s="2" t="s">
        <v>39</v>
      </c>
    </row>
    <row r="107" spans="1:4" x14ac:dyDescent="0.2">
      <c r="A107" s="2" t="s">
        <v>5</v>
      </c>
      <c r="B107" s="2" t="s">
        <v>4</v>
      </c>
      <c r="C107" s="2" t="s">
        <v>3</v>
      </c>
      <c r="D107" s="2" t="s">
        <v>2</v>
      </c>
    </row>
    <row r="108" spans="1:4" x14ac:dyDescent="0.2">
      <c r="A108" s="2" t="s">
        <v>1</v>
      </c>
      <c r="B108" s="2" t="s">
        <v>1</v>
      </c>
      <c r="C108" s="2">
        <v>347</v>
      </c>
      <c r="D108" s="2" t="s">
        <v>0</v>
      </c>
    </row>
    <row r="110" spans="1:4" x14ac:dyDescent="0.2">
      <c r="A110" s="2" t="s">
        <v>11</v>
      </c>
      <c r="B110" s="3">
        <v>44341</v>
      </c>
    </row>
    <row r="111" spans="1:4" x14ac:dyDescent="0.2">
      <c r="A111" s="2" t="s">
        <v>10</v>
      </c>
    </row>
    <row r="112" spans="1:4" x14ac:dyDescent="0.2">
      <c r="A112" s="2" t="s">
        <v>9</v>
      </c>
      <c r="B112" s="2" t="s">
        <v>8</v>
      </c>
    </row>
    <row r="113" spans="1:4" x14ac:dyDescent="0.2">
      <c r="A113" s="2" t="s">
        <v>7</v>
      </c>
      <c r="B113" s="2" t="s">
        <v>38</v>
      </c>
    </row>
    <row r="115" spans="1:4" x14ac:dyDescent="0.2">
      <c r="A115" s="2" t="s">
        <v>5</v>
      </c>
      <c r="B115" s="2" t="s">
        <v>4</v>
      </c>
      <c r="C115" s="2" t="s">
        <v>3</v>
      </c>
      <c r="D115" s="2" t="s">
        <v>2</v>
      </c>
    </row>
    <row r="116" spans="1:4" x14ac:dyDescent="0.2">
      <c r="A116" s="2" t="s">
        <v>1</v>
      </c>
      <c r="B116" s="2" t="s">
        <v>1</v>
      </c>
      <c r="C116" s="2">
        <v>333</v>
      </c>
      <c r="D116" s="2" t="s">
        <v>0</v>
      </c>
    </row>
    <row r="118" spans="1:4" x14ac:dyDescent="0.2">
      <c r="A118" s="2" t="s">
        <v>11</v>
      </c>
      <c r="B118" s="3">
        <v>44341</v>
      </c>
    </row>
    <row r="119" spans="1:4" x14ac:dyDescent="0.2">
      <c r="A119" s="2" t="s">
        <v>10</v>
      </c>
    </row>
    <row r="120" spans="1:4" x14ac:dyDescent="0.2">
      <c r="A120" s="2" t="s">
        <v>9</v>
      </c>
      <c r="B120" s="2" t="s">
        <v>8</v>
      </c>
    </row>
    <row r="121" spans="1:4" x14ac:dyDescent="0.2">
      <c r="A121" s="2" t="s">
        <v>7</v>
      </c>
      <c r="B121" s="2" t="s">
        <v>37</v>
      </c>
    </row>
    <row r="123" spans="1:4" x14ac:dyDescent="0.2">
      <c r="A123" s="2" t="s">
        <v>5</v>
      </c>
      <c r="B123" s="2" t="s">
        <v>4</v>
      </c>
      <c r="C123" s="2" t="s">
        <v>3</v>
      </c>
      <c r="D123" s="2" t="s">
        <v>2</v>
      </c>
    </row>
    <row r="124" spans="1:4" x14ac:dyDescent="0.2">
      <c r="A124" s="2" t="s">
        <v>1</v>
      </c>
      <c r="B124" s="2" t="s">
        <v>1</v>
      </c>
      <c r="C124" s="2">
        <v>333</v>
      </c>
      <c r="D124" s="2" t="s">
        <v>0</v>
      </c>
    </row>
    <row r="126" spans="1:4" x14ac:dyDescent="0.2">
      <c r="A126" s="2" t="s">
        <v>11</v>
      </c>
      <c r="B126" s="3">
        <v>44341</v>
      </c>
    </row>
    <row r="127" spans="1:4" x14ac:dyDescent="0.2">
      <c r="A127" s="2" t="s">
        <v>10</v>
      </c>
    </row>
    <row r="128" spans="1:4" x14ac:dyDescent="0.2">
      <c r="A128" s="2" t="s">
        <v>9</v>
      </c>
      <c r="B128" s="2" t="s">
        <v>8</v>
      </c>
    </row>
    <row r="129" spans="1:4" x14ac:dyDescent="0.2">
      <c r="A129" s="2" t="s">
        <v>7</v>
      </c>
      <c r="B129" s="2" t="s">
        <v>36</v>
      </c>
    </row>
    <row r="131" spans="1:4" x14ac:dyDescent="0.2">
      <c r="A131" s="2" t="s">
        <v>5</v>
      </c>
      <c r="B131" s="2" t="s">
        <v>4</v>
      </c>
      <c r="C131" s="2" t="s">
        <v>3</v>
      </c>
      <c r="D131" s="2" t="s">
        <v>2</v>
      </c>
    </row>
    <row r="132" spans="1:4" x14ac:dyDescent="0.2">
      <c r="A132" s="2" t="s">
        <v>1</v>
      </c>
      <c r="B132" s="2" t="s">
        <v>1</v>
      </c>
      <c r="C132" s="2">
        <v>345</v>
      </c>
      <c r="D132" s="2" t="s">
        <v>0</v>
      </c>
    </row>
    <row r="134" spans="1:4" x14ac:dyDescent="0.2">
      <c r="A134" s="2" t="s">
        <v>11</v>
      </c>
      <c r="B134" s="3">
        <v>44341</v>
      </c>
    </row>
    <row r="135" spans="1:4" x14ac:dyDescent="0.2">
      <c r="A135" s="2" t="s">
        <v>10</v>
      </c>
    </row>
    <row r="136" spans="1:4" x14ac:dyDescent="0.2">
      <c r="A136" s="2" t="s">
        <v>9</v>
      </c>
      <c r="B136" s="2" t="s">
        <v>8</v>
      </c>
    </row>
    <row r="137" spans="1:4" x14ac:dyDescent="0.2">
      <c r="A137" s="2" t="s">
        <v>7</v>
      </c>
      <c r="B137" s="2" t="s">
        <v>35</v>
      </c>
    </row>
    <row r="139" spans="1:4" x14ac:dyDescent="0.2">
      <c r="A139" s="2" t="s">
        <v>5</v>
      </c>
      <c r="B139" s="2" t="s">
        <v>4</v>
      </c>
      <c r="C139" s="2" t="s">
        <v>3</v>
      </c>
      <c r="D139" s="2" t="s">
        <v>2</v>
      </c>
    </row>
    <row r="140" spans="1:4" x14ac:dyDescent="0.2">
      <c r="A140" s="2" t="s">
        <v>1</v>
      </c>
      <c r="B140" s="2" t="s">
        <v>1</v>
      </c>
      <c r="C140" s="2">
        <v>328</v>
      </c>
      <c r="D140" s="2" t="s">
        <v>0</v>
      </c>
    </row>
    <row r="142" spans="1:4" x14ac:dyDescent="0.2">
      <c r="A142" s="2" t="s">
        <v>11</v>
      </c>
      <c r="B142" s="3">
        <v>44341</v>
      </c>
    </row>
    <row r="143" spans="1:4" x14ac:dyDescent="0.2">
      <c r="A143" s="2" t="s">
        <v>10</v>
      </c>
    </row>
    <row r="144" spans="1:4" x14ac:dyDescent="0.2">
      <c r="A144" s="2" t="s">
        <v>9</v>
      </c>
      <c r="B144" s="2" t="s">
        <v>8</v>
      </c>
    </row>
    <row r="145" spans="1:4" x14ac:dyDescent="0.2">
      <c r="A145" s="2" t="s">
        <v>7</v>
      </c>
      <c r="B145" s="2" t="s">
        <v>34</v>
      </c>
    </row>
    <row r="147" spans="1:4" x14ac:dyDescent="0.2">
      <c r="A147" s="2" t="s">
        <v>5</v>
      </c>
      <c r="B147" s="2" t="s">
        <v>4</v>
      </c>
      <c r="C147" s="2" t="s">
        <v>3</v>
      </c>
      <c r="D147" s="2" t="s">
        <v>2</v>
      </c>
    </row>
    <row r="148" spans="1:4" x14ac:dyDescent="0.2">
      <c r="A148" s="2" t="s">
        <v>1</v>
      </c>
      <c r="B148" s="2" t="s">
        <v>1</v>
      </c>
      <c r="C148" s="2">
        <v>337</v>
      </c>
      <c r="D148" s="2" t="s">
        <v>0</v>
      </c>
    </row>
    <row r="150" spans="1:4" x14ac:dyDescent="0.2">
      <c r="A150" s="2" t="s">
        <v>11</v>
      </c>
      <c r="B150" s="3">
        <v>44341</v>
      </c>
    </row>
    <row r="151" spans="1:4" x14ac:dyDescent="0.2">
      <c r="A151" s="2" t="s">
        <v>10</v>
      </c>
    </row>
    <row r="152" spans="1:4" x14ac:dyDescent="0.2">
      <c r="A152" s="2" t="s">
        <v>9</v>
      </c>
      <c r="B152" s="2" t="s">
        <v>8</v>
      </c>
    </row>
    <row r="153" spans="1:4" x14ac:dyDescent="0.2">
      <c r="A153" s="2" t="s">
        <v>7</v>
      </c>
      <c r="B153" s="2" t="s">
        <v>33</v>
      </c>
    </row>
    <row r="155" spans="1:4" x14ac:dyDescent="0.2">
      <c r="A155" s="2" t="s">
        <v>5</v>
      </c>
      <c r="B155" s="2" t="s">
        <v>4</v>
      </c>
      <c r="C155" s="2" t="s">
        <v>3</v>
      </c>
      <c r="D155" s="2" t="s">
        <v>2</v>
      </c>
    </row>
    <row r="156" spans="1:4" x14ac:dyDescent="0.2">
      <c r="A156" s="2" t="s">
        <v>1</v>
      </c>
      <c r="B156" s="2" t="s">
        <v>1</v>
      </c>
      <c r="C156" s="2">
        <v>333</v>
      </c>
      <c r="D156" s="2" t="s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A96AE-F634-104B-9524-969438010E9A}">
  <dimension ref="A1:L124"/>
  <sheetViews>
    <sheetView topLeftCell="D1" workbookViewId="0">
      <selection activeCell="K13" sqref="K13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32</v>
      </c>
      <c r="B1" s="3">
        <v>44343</v>
      </c>
      <c r="G1" s="4"/>
      <c r="H1" s="4"/>
      <c r="I1" s="4"/>
      <c r="J1" s="4"/>
      <c r="K1" s="4" t="s">
        <v>102</v>
      </c>
      <c r="L1" s="5">
        <f>'Summary 1 '!T4</f>
        <v>678</v>
      </c>
    </row>
    <row r="2" spans="1:12" x14ac:dyDescent="0.2">
      <c r="A2" s="2" t="s">
        <v>31</v>
      </c>
      <c r="B2" s="2" t="s">
        <v>30</v>
      </c>
      <c r="G2" s="6" t="s">
        <v>103</v>
      </c>
      <c r="H2" s="6" t="s">
        <v>104</v>
      </c>
      <c r="I2" s="4" t="s">
        <v>105</v>
      </c>
      <c r="J2" s="4" t="s">
        <v>106</v>
      </c>
      <c r="K2" s="4" t="s">
        <v>107</v>
      </c>
      <c r="L2" s="4" t="s">
        <v>108</v>
      </c>
    </row>
    <row r="3" spans="1:12" ht="16" x14ac:dyDescent="0.2">
      <c r="A3" s="2" t="s">
        <v>29</v>
      </c>
      <c r="B3" s="2" t="s">
        <v>27</v>
      </c>
      <c r="G3" s="1" t="s">
        <v>110</v>
      </c>
      <c r="H3" s="1">
        <v>10</v>
      </c>
      <c r="I3" s="7">
        <v>30</v>
      </c>
      <c r="J3" s="7">
        <f>I3/60</f>
        <v>0.5</v>
      </c>
      <c r="K3" s="1">
        <f>C28</f>
        <v>664</v>
      </c>
      <c r="L3" s="8">
        <f>K3/$L$1</f>
        <v>0.97935103244837762</v>
      </c>
    </row>
    <row r="4" spans="1:12" ht="16" x14ac:dyDescent="0.2">
      <c r="A4" s="2" t="s">
        <v>28</v>
      </c>
      <c r="B4" s="2" t="s">
        <v>27</v>
      </c>
      <c r="G4" s="1" t="s">
        <v>110</v>
      </c>
      <c r="H4" s="1">
        <v>10</v>
      </c>
      <c r="I4" s="7">
        <v>60</v>
      </c>
      <c r="J4" s="7">
        <f t="shared" ref="J4:J12" si="0">I4/60</f>
        <v>1</v>
      </c>
      <c r="K4" s="1">
        <f>C36</f>
        <v>682</v>
      </c>
      <c r="L4" s="8">
        <f t="shared" ref="L4:L12" si="1">K4/$L$1</f>
        <v>1.0058997050147493</v>
      </c>
    </row>
    <row r="5" spans="1:12" ht="16" x14ac:dyDescent="0.2">
      <c r="G5" s="1" t="s">
        <v>110</v>
      </c>
      <c r="H5" s="1">
        <v>2</v>
      </c>
      <c r="I5" s="7">
        <v>0</v>
      </c>
      <c r="J5" s="7">
        <f t="shared" si="0"/>
        <v>0</v>
      </c>
      <c r="K5" s="1">
        <f>C76</f>
        <v>675</v>
      </c>
      <c r="L5" s="8">
        <f t="shared" si="1"/>
        <v>0.99557522123893805</v>
      </c>
    </row>
    <row r="6" spans="1:12" ht="16" x14ac:dyDescent="0.2">
      <c r="A6" s="2" t="s">
        <v>11</v>
      </c>
      <c r="B6" s="3">
        <v>44342</v>
      </c>
      <c r="G6" s="1" t="s">
        <v>109</v>
      </c>
      <c r="H6" s="1">
        <v>2</v>
      </c>
      <c r="I6" s="15">
        <v>0</v>
      </c>
      <c r="J6" s="7">
        <f t="shared" si="0"/>
        <v>0</v>
      </c>
      <c r="K6" s="1">
        <f>C84</f>
        <v>555</v>
      </c>
      <c r="L6" s="8">
        <f t="shared" si="1"/>
        <v>0.81858407079646023</v>
      </c>
    </row>
    <row r="7" spans="1:12" ht="16" x14ac:dyDescent="0.2">
      <c r="A7" s="2" t="s">
        <v>10</v>
      </c>
      <c r="G7" s="1" t="s">
        <v>109</v>
      </c>
      <c r="H7" s="1">
        <v>2</v>
      </c>
      <c r="I7" s="15">
        <v>60</v>
      </c>
      <c r="J7" s="7">
        <f t="shared" si="0"/>
        <v>1</v>
      </c>
      <c r="K7" s="12">
        <f>C92</f>
        <v>303</v>
      </c>
      <c r="L7" s="8">
        <f t="shared" si="1"/>
        <v>0.44690265486725661</v>
      </c>
    </row>
    <row r="8" spans="1:12" ht="16" x14ac:dyDescent="0.2">
      <c r="A8" s="2" t="s">
        <v>9</v>
      </c>
      <c r="B8" s="2" t="s">
        <v>8</v>
      </c>
      <c r="G8" s="12" t="s">
        <v>109</v>
      </c>
      <c r="H8" s="1">
        <v>2</v>
      </c>
      <c r="I8" s="15">
        <v>120</v>
      </c>
      <c r="J8" s="7">
        <f t="shared" si="0"/>
        <v>2</v>
      </c>
      <c r="K8" s="12">
        <f>C100</f>
        <v>259</v>
      </c>
      <c r="L8" s="8">
        <f t="shared" si="1"/>
        <v>0.38200589970501475</v>
      </c>
    </row>
    <row r="9" spans="1:12" ht="16" x14ac:dyDescent="0.2">
      <c r="A9" s="2" t="s">
        <v>7</v>
      </c>
      <c r="B9" s="2" t="s">
        <v>26</v>
      </c>
      <c r="G9" s="12" t="s">
        <v>109</v>
      </c>
      <c r="H9" s="1">
        <v>2</v>
      </c>
      <c r="I9" s="16">
        <v>180</v>
      </c>
      <c r="J9" s="7">
        <f t="shared" si="0"/>
        <v>3</v>
      </c>
      <c r="K9" s="12">
        <f>C108</f>
        <v>230</v>
      </c>
      <c r="L9" s="8">
        <f t="shared" si="1"/>
        <v>0.33923303834808261</v>
      </c>
    </row>
    <row r="10" spans="1:12" ht="16" x14ac:dyDescent="0.2">
      <c r="G10" s="12" t="s">
        <v>109</v>
      </c>
      <c r="H10" s="1">
        <v>2</v>
      </c>
      <c r="I10" s="15">
        <v>240</v>
      </c>
      <c r="J10" s="7">
        <f t="shared" si="0"/>
        <v>4</v>
      </c>
      <c r="K10" s="1">
        <f>C116</f>
        <v>231</v>
      </c>
      <c r="L10" s="8">
        <f t="shared" si="1"/>
        <v>0.34070796460176989</v>
      </c>
    </row>
    <row r="11" spans="1:12" ht="16" x14ac:dyDescent="0.2">
      <c r="A11" s="2" t="s">
        <v>5</v>
      </c>
      <c r="B11" s="2" t="s">
        <v>4</v>
      </c>
      <c r="C11" s="2" t="s">
        <v>3</v>
      </c>
      <c r="D11" s="2" t="s">
        <v>2</v>
      </c>
      <c r="G11" s="12" t="s">
        <v>109</v>
      </c>
      <c r="H11" s="1">
        <v>2</v>
      </c>
      <c r="I11" s="15">
        <v>300</v>
      </c>
      <c r="J11" s="7">
        <f t="shared" si="0"/>
        <v>5</v>
      </c>
      <c r="K11" s="1">
        <f>C124</f>
        <v>227</v>
      </c>
      <c r="L11" s="8">
        <f t="shared" si="1"/>
        <v>0.33480825958702065</v>
      </c>
    </row>
    <row r="12" spans="1:12" ht="16" x14ac:dyDescent="0.2">
      <c r="A12" s="2" t="s">
        <v>1</v>
      </c>
      <c r="B12" s="2" t="s">
        <v>1</v>
      </c>
      <c r="C12" s="2">
        <v>672</v>
      </c>
      <c r="D12" s="2" t="s">
        <v>0</v>
      </c>
      <c r="G12" s="12" t="s">
        <v>109</v>
      </c>
      <c r="H12" s="1">
        <v>2</v>
      </c>
      <c r="I12" s="15">
        <v>360</v>
      </c>
      <c r="J12" s="7">
        <f t="shared" si="0"/>
        <v>6</v>
      </c>
      <c r="K12" s="1">
        <f>'1 mLh'!C12</f>
        <v>250</v>
      </c>
      <c r="L12" s="8">
        <f t="shared" si="1"/>
        <v>0.36873156342182889</v>
      </c>
    </row>
    <row r="13" spans="1:12" ht="16" x14ac:dyDescent="0.2">
      <c r="G13" s="12"/>
      <c r="I13" s="15"/>
      <c r="J13" s="7"/>
      <c r="L13" s="8"/>
    </row>
    <row r="14" spans="1:12" ht="16" x14ac:dyDescent="0.2">
      <c r="A14" s="2" t="s">
        <v>11</v>
      </c>
      <c r="B14" s="3">
        <v>44342</v>
      </c>
      <c r="G14" s="12"/>
      <c r="I14" s="15"/>
      <c r="J14" s="7"/>
      <c r="L14" s="8"/>
    </row>
    <row r="15" spans="1:12" ht="16" x14ac:dyDescent="0.2">
      <c r="A15" s="2" t="s">
        <v>10</v>
      </c>
      <c r="G15" s="12"/>
      <c r="I15" s="15"/>
      <c r="J15" s="7"/>
      <c r="L15" s="8"/>
    </row>
    <row r="16" spans="1:12" ht="16" x14ac:dyDescent="0.2">
      <c r="A16" s="2" t="s">
        <v>9</v>
      </c>
      <c r="B16" s="2" t="s">
        <v>8</v>
      </c>
      <c r="G16" s="12"/>
      <c r="I16" s="15"/>
      <c r="J16" s="7"/>
      <c r="L16" s="8"/>
    </row>
    <row r="17" spans="1:4" x14ac:dyDescent="0.2">
      <c r="A17" s="2" t="s">
        <v>7</v>
      </c>
      <c r="B17" s="2" t="s">
        <v>25</v>
      </c>
    </row>
    <row r="19" spans="1:4" x14ac:dyDescent="0.2">
      <c r="A19" s="2" t="s">
        <v>5</v>
      </c>
      <c r="B19" s="2" t="s">
        <v>4</v>
      </c>
      <c r="C19" s="2" t="s">
        <v>3</v>
      </c>
      <c r="D19" s="2" t="s">
        <v>2</v>
      </c>
    </row>
    <row r="20" spans="1:4" x14ac:dyDescent="0.2">
      <c r="A20" s="2" t="s">
        <v>1</v>
      </c>
      <c r="B20" s="2" t="s">
        <v>1</v>
      </c>
      <c r="C20" s="2">
        <v>684</v>
      </c>
      <c r="D20" s="2" t="s">
        <v>0</v>
      </c>
    </row>
    <row r="22" spans="1:4" x14ac:dyDescent="0.2">
      <c r="A22" s="2" t="s">
        <v>11</v>
      </c>
      <c r="B22" s="3">
        <v>44342</v>
      </c>
    </row>
    <row r="23" spans="1:4" x14ac:dyDescent="0.2">
      <c r="A23" s="2" t="s">
        <v>10</v>
      </c>
    </row>
    <row r="24" spans="1:4" x14ac:dyDescent="0.2">
      <c r="A24" s="2" t="s">
        <v>9</v>
      </c>
      <c r="B24" s="2" t="s">
        <v>8</v>
      </c>
    </row>
    <row r="25" spans="1:4" x14ac:dyDescent="0.2">
      <c r="A25" s="2" t="s">
        <v>7</v>
      </c>
      <c r="B25" s="2" t="s">
        <v>24</v>
      </c>
    </row>
    <row r="27" spans="1:4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4" x14ac:dyDescent="0.2">
      <c r="A28" s="2" t="s">
        <v>1</v>
      </c>
      <c r="B28" s="2" t="s">
        <v>1</v>
      </c>
      <c r="C28" s="2">
        <v>664</v>
      </c>
      <c r="D28" s="2" t="s">
        <v>0</v>
      </c>
    </row>
    <row r="30" spans="1:4" x14ac:dyDescent="0.2">
      <c r="A30" s="2" t="s">
        <v>11</v>
      </c>
      <c r="B30" s="3">
        <v>44342</v>
      </c>
    </row>
    <row r="31" spans="1:4" x14ac:dyDescent="0.2">
      <c r="A31" s="2" t="s">
        <v>10</v>
      </c>
    </row>
    <row r="32" spans="1:4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23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682</v>
      </c>
      <c r="D36" s="2" t="s">
        <v>0</v>
      </c>
    </row>
    <row r="38" spans="1:4" x14ac:dyDescent="0.2">
      <c r="A38" s="2" t="s">
        <v>11</v>
      </c>
      <c r="B38" s="3">
        <v>44342</v>
      </c>
    </row>
    <row r="39" spans="1:4" x14ac:dyDescent="0.2">
      <c r="A39" s="2" t="s">
        <v>10</v>
      </c>
    </row>
    <row r="40" spans="1:4" x14ac:dyDescent="0.2">
      <c r="A40" s="2" t="s">
        <v>9</v>
      </c>
      <c r="B40" s="2" t="s">
        <v>8</v>
      </c>
    </row>
    <row r="41" spans="1:4" x14ac:dyDescent="0.2">
      <c r="A41" s="2" t="s">
        <v>7</v>
      </c>
      <c r="B41" s="2" t="s">
        <v>22</v>
      </c>
    </row>
    <row r="43" spans="1:4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4" x14ac:dyDescent="0.2">
      <c r="A44" s="2" t="s">
        <v>1</v>
      </c>
      <c r="B44" s="2" t="s">
        <v>1</v>
      </c>
      <c r="C44" s="2" t="s">
        <v>20</v>
      </c>
      <c r="D44" s="2" t="s">
        <v>0</v>
      </c>
    </row>
    <row r="46" spans="1:4" x14ac:dyDescent="0.2">
      <c r="A46" s="2" t="s">
        <v>11</v>
      </c>
      <c r="B46" s="3">
        <v>44342</v>
      </c>
    </row>
    <row r="47" spans="1:4" x14ac:dyDescent="0.2">
      <c r="A47" s="2" t="s">
        <v>10</v>
      </c>
    </row>
    <row r="48" spans="1:4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21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 t="s">
        <v>20</v>
      </c>
      <c r="D52" s="2" t="s">
        <v>0</v>
      </c>
    </row>
    <row r="54" spans="1:4" x14ac:dyDescent="0.2">
      <c r="A54" s="2" t="s">
        <v>11</v>
      </c>
      <c r="B54" s="3">
        <v>44342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19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908</v>
      </c>
      <c r="D60" s="2" t="s">
        <v>0</v>
      </c>
    </row>
    <row r="62" spans="1:4" x14ac:dyDescent="0.2">
      <c r="A62" s="2" t="s">
        <v>11</v>
      </c>
      <c r="B62" s="3">
        <v>44342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18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898</v>
      </c>
      <c r="D68" s="2" t="s">
        <v>0</v>
      </c>
    </row>
    <row r="70" spans="1:4" x14ac:dyDescent="0.2">
      <c r="A70" s="2" t="s">
        <v>11</v>
      </c>
      <c r="B70" s="3">
        <v>44342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17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675</v>
      </c>
      <c r="D76" s="2" t="s">
        <v>0</v>
      </c>
    </row>
    <row r="78" spans="1:4" x14ac:dyDescent="0.2">
      <c r="A78" s="2" t="s">
        <v>11</v>
      </c>
      <c r="B78" s="3">
        <v>44342</v>
      </c>
    </row>
    <row r="79" spans="1:4" x14ac:dyDescent="0.2">
      <c r="A79" s="2" t="s">
        <v>10</v>
      </c>
    </row>
    <row r="80" spans="1:4" x14ac:dyDescent="0.2">
      <c r="A80" s="2" t="s">
        <v>9</v>
      </c>
      <c r="B80" s="2" t="s">
        <v>8</v>
      </c>
    </row>
    <row r="81" spans="1:4" x14ac:dyDescent="0.2">
      <c r="A81" s="2" t="s">
        <v>7</v>
      </c>
      <c r="B81" s="2" t="s">
        <v>16</v>
      </c>
    </row>
    <row r="83" spans="1:4" x14ac:dyDescent="0.2">
      <c r="A83" s="2" t="s">
        <v>5</v>
      </c>
      <c r="B83" s="2" t="s">
        <v>4</v>
      </c>
      <c r="C83" s="2" t="s">
        <v>3</v>
      </c>
      <c r="D83" s="2" t="s">
        <v>2</v>
      </c>
    </row>
    <row r="84" spans="1:4" x14ac:dyDescent="0.2">
      <c r="A84" s="2" t="s">
        <v>1</v>
      </c>
      <c r="B84" s="2" t="s">
        <v>1</v>
      </c>
      <c r="C84" s="2">
        <v>555</v>
      </c>
      <c r="D84" s="2" t="s">
        <v>0</v>
      </c>
    </row>
    <row r="86" spans="1:4" x14ac:dyDescent="0.2">
      <c r="A86" s="2" t="s">
        <v>11</v>
      </c>
      <c r="B86" s="3">
        <v>44342</v>
      </c>
    </row>
    <row r="87" spans="1:4" x14ac:dyDescent="0.2">
      <c r="A87" s="2" t="s">
        <v>10</v>
      </c>
    </row>
    <row r="88" spans="1:4" x14ac:dyDescent="0.2">
      <c r="A88" s="2" t="s">
        <v>9</v>
      </c>
      <c r="B88" s="2" t="s">
        <v>8</v>
      </c>
    </row>
    <row r="89" spans="1:4" x14ac:dyDescent="0.2">
      <c r="A89" s="2" t="s">
        <v>7</v>
      </c>
      <c r="B89" s="2" t="s">
        <v>15</v>
      </c>
    </row>
    <row r="91" spans="1:4" x14ac:dyDescent="0.2">
      <c r="A91" s="2" t="s">
        <v>5</v>
      </c>
      <c r="B91" s="2" t="s">
        <v>4</v>
      </c>
      <c r="C91" s="2" t="s">
        <v>3</v>
      </c>
      <c r="D91" s="2" t="s">
        <v>2</v>
      </c>
    </row>
    <row r="92" spans="1:4" x14ac:dyDescent="0.2">
      <c r="A92" s="2" t="s">
        <v>1</v>
      </c>
      <c r="B92" s="2" t="s">
        <v>1</v>
      </c>
      <c r="C92" s="2">
        <v>303</v>
      </c>
      <c r="D92" s="2" t="s">
        <v>0</v>
      </c>
    </row>
    <row r="94" spans="1:4" x14ac:dyDescent="0.2">
      <c r="A94" s="2" t="s">
        <v>11</v>
      </c>
      <c r="B94" s="3">
        <v>44342</v>
      </c>
    </row>
    <row r="95" spans="1:4" x14ac:dyDescent="0.2">
      <c r="A95" s="2" t="s">
        <v>10</v>
      </c>
    </row>
    <row r="96" spans="1:4" x14ac:dyDescent="0.2">
      <c r="A96" s="2" t="s">
        <v>9</v>
      </c>
      <c r="B96" s="2" t="s">
        <v>8</v>
      </c>
    </row>
    <row r="97" spans="1:4" x14ac:dyDescent="0.2">
      <c r="A97" s="2" t="s">
        <v>7</v>
      </c>
      <c r="B97" s="2" t="s">
        <v>14</v>
      </c>
    </row>
    <row r="99" spans="1:4" x14ac:dyDescent="0.2">
      <c r="A99" s="2" t="s">
        <v>5</v>
      </c>
      <c r="B99" s="2" t="s">
        <v>4</v>
      </c>
      <c r="C99" s="2" t="s">
        <v>3</v>
      </c>
      <c r="D99" s="2" t="s">
        <v>2</v>
      </c>
    </row>
    <row r="100" spans="1:4" x14ac:dyDescent="0.2">
      <c r="A100" s="2" t="s">
        <v>1</v>
      </c>
      <c r="B100" s="2" t="s">
        <v>1</v>
      </c>
      <c r="C100" s="2">
        <v>259</v>
      </c>
      <c r="D100" s="2" t="s">
        <v>0</v>
      </c>
    </row>
    <row r="102" spans="1:4" x14ac:dyDescent="0.2">
      <c r="A102" s="2" t="s">
        <v>11</v>
      </c>
      <c r="B102" s="3">
        <v>44342</v>
      </c>
    </row>
    <row r="103" spans="1:4" x14ac:dyDescent="0.2">
      <c r="A103" s="2" t="s">
        <v>10</v>
      </c>
    </row>
    <row r="104" spans="1:4" x14ac:dyDescent="0.2">
      <c r="A104" s="2" t="s">
        <v>9</v>
      </c>
      <c r="B104" s="2" t="s">
        <v>8</v>
      </c>
    </row>
    <row r="105" spans="1:4" x14ac:dyDescent="0.2">
      <c r="A105" s="2" t="s">
        <v>7</v>
      </c>
      <c r="B105" s="2" t="s">
        <v>13</v>
      </c>
    </row>
    <row r="107" spans="1:4" x14ac:dyDescent="0.2">
      <c r="A107" s="2" t="s">
        <v>5</v>
      </c>
      <c r="B107" s="2" t="s">
        <v>4</v>
      </c>
      <c r="C107" s="2" t="s">
        <v>3</v>
      </c>
      <c r="D107" s="2" t="s">
        <v>2</v>
      </c>
    </row>
    <row r="108" spans="1:4" x14ac:dyDescent="0.2">
      <c r="A108" s="2" t="s">
        <v>1</v>
      </c>
      <c r="B108" s="2" t="s">
        <v>1</v>
      </c>
      <c r="C108" s="2">
        <v>230</v>
      </c>
      <c r="D108" s="2" t="s">
        <v>0</v>
      </c>
    </row>
    <row r="110" spans="1:4" x14ac:dyDescent="0.2">
      <c r="A110" s="2" t="s">
        <v>11</v>
      </c>
      <c r="B110" s="3">
        <v>44342</v>
      </c>
    </row>
    <row r="111" spans="1:4" x14ac:dyDescent="0.2">
      <c r="A111" s="2" t="s">
        <v>10</v>
      </c>
    </row>
    <row r="112" spans="1:4" x14ac:dyDescent="0.2">
      <c r="A112" s="2" t="s">
        <v>9</v>
      </c>
      <c r="B112" s="2" t="s">
        <v>8</v>
      </c>
    </row>
    <row r="113" spans="1:4" x14ac:dyDescent="0.2">
      <c r="A113" s="2" t="s">
        <v>7</v>
      </c>
      <c r="B113" s="2" t="s">
        <v>12</v>
      </c>
    </row>
    <row r="115" spans="1:4" x14ac:dyDescent="0.2">
      <c r="A115" s="2" t="s">
        <v>5</v>
      </c>
      <c r="B115" s="2" t="s">
        <v>4</v>
      </c>
      <c r="C115" s="2" t="s">
        <v>3</v>
      </c>
      <c r="D115" s="2" t="s">
        <v>2</v>
      </c>
    </row>
    <row r="116" spans="1:4" x14ac:dyDescent="0.2">
      <c r="A116" s="2" t="s">
        <v>1</v>
      </c>
      <c r="B116" s="2" t="s">
        <v>1</v>
      </c>
      <c r="C116" s="2">
        <v>231</v>
      </c>
      <c r="D116" s="2" t="s">
        <v>0</v>
      </c>
    </row>
    <row r="118" spans="1:4" x14ac:dyDescent="0.2">
      <c r="A118" s="2" t="s">
        <v>11</v>
      </c>
      <c r="B118" s="3">
        <v>44342</v>
      </c>
    </row>
    <row r="119" spans="1:4" x14ac:dyDescent="0.2">
      <c r="A119" s="2" t="s">
        <v>10</v>
      </c>
    </row>
    <row r="120" spans="1:4" x14ac:dyDescent="0.2">
      <c r="A120" s="2" t="s">
        <v>9</v>
      </c>
      <c r="B120" s="2" t="s">
        <v>8</v>
      </c>
    </row>
    <row r="121" spans="1:4" x14ac:dyDescent="0.2">
      <c r="A121" s="2" t="s">
        <v>7</v>
      </c>
      <c r="B121" s="2" t="s">
        <v>6</v>
      </c>
    </row>
    <row r="123" spans="1:4" x14ac:dyDescent="0.2">
      <c r="A123" s="2" t="s">
        <v>5</v>
      </c>
      <c r="B123" s="2" t="s">
        <v>4</v>
      </c>
      <c r="C123" s="2" t="s">
        <v>3</v>
      </c>
      <c r="D123" s="2" t="s">
        <v>2</v>
      </c>
    </row>
    <row r="124" spans="1:4" x14ac:dyDescent="0.2">
      <c r="A124" s="2" t="s">
        <v>1</v>
      </c>
      <c r="B124" s="2" t="s">
        <v>1</v>
      </c>
      <c r="C124" s="2">
        <v>227</v>
      </c>
      <c r="D124" s="2" t="s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A55DA-D041-FE49-AFBB-603C868E8648}">
  <dimension ref="A1:L92"/>
  <sheetViews>
    <sheetView workbookViewId="0">
      <selection activeCell="L1" sqref="L1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32</v>
      </c>
      <c r="B1" s="3">
        <v>44349</v>
      </c>
      <c r="G1" s="4"/>
      <c r="H1" s="4"/>
      <c r="I1" s="4"/>
      <c r="J1" s="4"/>
      <c r="K1" s="4" t="s">
        <v>102</v>
      </c>
      <c r="L1" s="5">
        <f>'Summary 1 '!T4</f>
        <v>678</v>
      </c>
    </row>
    <row r="2" spans="1:12" x14ac:dyDescent="0.2">
      <c r="A2" s="2" t="s">
        <v>31</v>
      </c>
      <c r="B2" s="2" t="s">
        <v>30</v>
      </c>
      <c r="G2" s="6" t="s">
        <v>103</v>
      </c>
      <c r="H2" s="6" t="s">
        <v>104</v>
      </c>
      <c r="I2" s="4" t="s">
        <v>105</v>
      </c>
      <c r="J2" s="4" t="s">
        <v>106</v>
      </c>
      <c r="K2" s="4" t="s">
        <v>107</v>
      </c>
      <c r="L2" s="4" t="s">
        <v>108</v>
      </c>
    </row>
    <row r="3" spans="1:12" ht="16" x14ac:dyDescent="0.2">
      <c r="A3" s="2" t="s">
        <v>29</v>
      </c>
      <c r="B3" s="2" t="s">
        <v>27</v>
      </c>
      <c r="G3" s="1" t="s">
        <v>110</v>
      </c>
      <c r="H3" s="1">
        <v>1</v>
      </c>
      <c r="I3" s="7">
        <f>J3*60</f>
        <v>0</v>
      </c>
      <c r="J3" s="7">
        <v>0</v>
      </c>
      <c r="K3" s="1">
        <f>C20</f>
        <v>303</v>
      </c>
      <c r="L3" s="8">
        <f t="shared" ref="L3:L11" si="0">K3/$L$1</f>
        <v>0.44690265486725661</v>
      </c>
    </row>
    <row r="4" spans="1:12" ht="16" x14ac:dyDescent="0.2">
      <c r="A4" s="2" t="s">
        <v>28</v>
      </c>
      <c r="B4" s="2" t="s">
        <v>27</v>
      </c>
      <c r="G4" s="1" t="s">
        <v>109</v>
      </c>
      <c r="H4" s="1">
        <v>1</v>
      </c>
      <c r="I4" s="7">
        <f t="shared" ref="I4:I11" si="1">J4*60</f>
        <v>930</v>
      </c>
      <c r="J4" s="38">
        <v>15.5</v>
      </c>
      <c r="K4" s="1">
        <f>C28</f>
        <v>156</v>
      </c>
      <c r="L4" s="8">
        <f t="shared" si="0"/>
        <v>0.23008849557522124</v>
      </c>
    </row>
    <row r="5" spans="1:12" ht="16" x14ac:dyDescent="0.2">
      <c r="G5" s="1" t="s">
        <v>109</v>
      </c>
      <c r="H5" s="1">
        <v>1</v>
      </c>
      <c r="I5" s="7">
        <f t="shared" si="1"/>
        <v>990</v>
      </c>
      <c r="J5" s="38">
        <v>16.5</v>
      </c>
      <c r="K5" s="12">
        <f>C36</f>
        <v>153</v>
      </c>
      <c r="L5" s="8">
        <f t="shared" si="0"/>
        <v>0.22566371681415928</v>
      </c>
    </row>
    <row r="6" spans="1:12" ht="16" x14ac:dyDescent="0.2">
      <c r="A6" s="2" t="s">
        <v>11</v>
      </c>
      <c r="B6" s="3">
        <v>44343</v>
      </c>
      <c r="G6" s="12" t="s">
        <v>109</v>
      </c>
      <c r="H6" s="1">
        <v>1</v>
      </c>
      <c r="I6" s="7">
        <f t="shared" si="1"/>
        <v>1050</v>
      </c>
      <c r="J6" s="38">
        <v>17.5</v>
      </c>
      <c r="K6" s="12">
        <f>C44</f>
        <v>150</v>
      </c>
      <c r="L6" s="8">
        <f t="shared" si="0"/>
        <v>0.22123893805309736</v>
      </c>
    </row>
    <row r="7" spans="1:12" ht="16" x14ac:dyDescent="0.2">
      <c r="A7" s="2" t="s">
        <v>10</v>
      </c>
      <c r="G7" s="12" t="s">
        <v>109</v>
      </c>
      <c r="H7" s="1">
        <v>1</v>
      </c>
      <c r="I7" s="7">
        <f t="shared" si="1"/>
        <v>1110</v>
      </c>
      <c r="J7" s="39">
        <v>18.5</v>
      </c>
      <c r="K7" s="12">
        <f>C52</f>
        <v>148</v>
      </c>
      <c r="L7" s="8">
        <f t="shared" si="0"/>
        <v>0.21828908554572271</v>
      </c>
    </row>
    <row r="8" spans="1:12" ht="16" x14ac:dyDescent="0.2">
      <c r="A8" s="2" t="s">
        <v>9</v>
      </c>
      <c r="B8" s="2" t="s">
        <v>8</v>
      </c>
      <c r="G8" s="12" t="s">
        <v>109</v>
      </c>
      <c r="H8" s="1">
        <v>1</v>
      </c>
      <c r="I8" s="7">
        <f t="shared" si="1"/>
        <v>1170</v>
      </c>
      <c r="J8" s="38">
        <v>19.5</v>
      </c>
      <c r="K8" s="1">
        <f>C60</f>
        <v>144</v>
      </c>
      <c r="L8" s="8">
        <f t="shared" si="0"/>
        <v>0.21238938053097345</v>
      </c>
    </row>
    <row r="9" spans="1:12" ht="16" x14ac:dyDescent="0.2">
      <c r="A9" s="2" t="s">
        <v>7</v>
      </c>
      <c r="B9" s="2" t="s">
        <v>127</v>
      </c>
      <c r="G9" s="12" t="s">
        <v>109</v>
      </c>
      <c r="H9" s="1">
        <v>1</v>
      </c>
      <c r="I9" s="7">
        <f t="shared" si="1"/>
        <v>1200</v>
      </c>
      <c r="J9" s="38">
        <v>20</v>
      </c>
      <c r="K9" s="1">
        <f>C68</f>
        <v>147</v>
      </c>
      <c r="L9" s="8">
        <f t="shared" si="0"/>
        <v>0.2168141592920354</v>
      </c>
    </row>
    <row r="10" spans="1:12" ht="16" x14ac:dyDescent="0.2">
      <c r="G10" s="12" t="s">
        <v>109</v>
      </c>
      <c r="H10" s="1">
        <v>1</v>
      </c>
      <c r="I10" s="7">
        <f t="shared" si="1"/>
        <v>1290</v>
      </c>
      <c r="J10" s="38">
        <v>21.5</v>
      </c>
      <c r="K10" s="1">
        <f>C76</f>
        <v>149</v>
      </c>
      <c r="L10" s="8">
        <f t="shared" si="0"/>
        <v>0.21976401179941002</v>
      </c>
    </row>
    <row r="11" spans="1:12" ht="16" x14ac:dyDescent="0.2">
      <c r="A11" s="2" t="s">
        <v>5</v>
      </c>
      <c r="B11" s="2" t="s">
        <v>4</v>
      </c>
      <c r="C11" s="2" t="s">
        <v>3</v>
      </c>
      <c r="D11" s="2" t="s">
        <v>2</v>
      </c>
      <c r="G11" s="12" t="s">
        <v>109</v>
      </c>
      <c r="H11" s="1">
        <v>1</v>
      </c>
      <c r="I11" s="7">
        <f t="shared" si="1"/>
        <v>1350</v>
      </c>
      <c r="J11" s="38">
        <v>22.5</v>
      </c>
      <c r="K11" s="1">
        <v>144</v>
      </c>
      <c r="L11" s="8">
        <f t="shared" si="0"/>
        <v>0.21238938053097345</v>
      </c>
    </row>
    <row r="12" spans="1:12" ht="16" x14ac:dyDescent="0.2">
      <c r="A12" s="2" t="s">
        <v>1</v>
      </c>
      <c r="B12" s="2" t="s">
        <v>1</v>
      </c>
      <c r="C12" s="2">
        <v>250</v>
      </c>
      <c r="D12" s="2" t="s">
        <v>0</v>
      </c>
      <c r="G12" s="12"/>
      <c r="I12" s="15"/>
      <c r="J12" s="7"/>
      <c r="L12" s="8"/>
    </row>
    <row r="13" spans="1:12" ht="16" x14ac:dyDescent="0.2">
      <c r="G13" s="12"/>
      <c r="I13" s="15"/>
      <c r="J13" s="7"/>
      <c r="L13" s="8"/>
    </row>
    <row r="14" spans="1:12" x14ac:dyDescent="0.2">
      <c r="A14" s="2" t="s">
        <v>11</v>
      </c>
      <c r="B14" s="3">
        <v>44343</v>
      </c>
    </row>
    <row r="15" spans="1:12" x14ac:dyDescent="0.2">
      <c r="A15" s="2" t="s">
        <v>10</v>
      </c>
    </row>
    <row r="16" spans="1:12" x14ac:dyDescent="0.2">
      <c r="A16" s="2" t="s">
        <v>9</v>
      </c>
      <c r="B16" s="2" t="s">
        <v>8</v>
      </c>
    </row>
    <row r="17" spans="1:4" x14ac:dyDescent="0.2">
      <c r="A17" s="2" t="s">
        <v>7</v>
      </c>
      <c r="B17" s="2" t="s">
        <v>128</v>
      </c>
    </row>
    <row r="19" spans="1:4" x14ac:dyDescent="0.2">
      <c r="A19" s="2" t="s">
        <v>5</v>
      </c>
      <c r="B19" s="2" t="s">
        <v>4</v>
      </c>
      <c r="C19" s="2" t="s">
        <v>3</v>
      </c>
      <c r="D19" s="2" t="s">
        <v>2</v>
      </c>
    </row>
    <row r="20" spans="1:4" x14ac:dyDescent="0.2">
      <c r="A20" s="2" t="s">
        <v>1</v>
      </c>
      <c r="B20" s="2" t="s">
        <v>1</v>
      </c>
      <c r="C20" s="2">
        <v>303</v>
      </c>
      <c r="D20" s="2" t="s">
        <v>0</v>
      </c>
    </row>
    <row r="22" spans="1:4" x14ac:dyDescent="0.2">
      <c r="A22" s="2" t="s">
        <v>11</v>
      </c>
      <c r="B22" s="3">
        <v>44343</v>
      </c>
    </row>
    <row r="23" spans="1:4" x14ac:dyDescent="0.2">
      <c r="A23" s="2" t="s">
        <v>10</v>
      </c>
    </row>
    <row r="24" spans="1:4" x14ac:dyDescent="0.2">
      <c r="A24" s="2" t="s">
        <v>9</v>
      </c>
      <c r="B24" s="2" t="s">
        <v>8</v>
      </c>
    </row>
    <row r="25" spans="1:4" x14ac:dyDescent="0.2">
      <c r="A25" s="2" t="s">
        <v>7</v>
      </c>
      <c r="B25" s="2" t="s">
        <v>129</v>
      </c>
    </row>
    <row r="27" spans="1:4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4" x14ac:dyDescent="0.2">
      <c r="A28" s="2" t="s">
        <v>1</v>
      </c>
      <c r="B28" s="2" t="s">
        <v>1</v>
      </c>
      <c r="C28" s="2">
        <v>156</v>
      </c>
      <c r="D28" s="2" t="s">
        <v>0</v>
      </c>
    </row>
    <row r="30" spans="1:4" x14ac:dyDescent="0.2">
      <c r="A30" s="2" t="s">
        <v>11</v>
      </c>
      <c r="B30" s="3">
        <v>44343</v>
      </c>
    </row>
    <row r="31" spans="1:4" x14ac:dyDescent="0.2">
      <c r="A31" s="2" t="s">
        <v>10</v>
      </c>
    </row>
    <row r="32" spans="1:4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130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153</v>
      </c>
      <c r="D36" s="2" t="s">
        <v>0</v>
      </c>
    </row>
    <row r="38" spans="1:4" x14ac:dyDescent="0.2">
      <c r="A38" s="2" t="s">
        <v>11</v>
      </c>
      <c r="B38" s="3">
        <v>44343</v>
      </c>
    </row>
    <row r="39" spans="1:4" x14ac:dyDescent="0.2">
      <c r="A39" s="2" t="s">
        <v>10</v>
      </c>
    </row>
    <row r="40" spans="1:4" x14ac:dyDescent="0.2">
      <c r="A40" s="2" t="s">
        <v>9</v>
      </c>
      <c r="B40" s="2" t="s">
        <v>8</v>
      </c>
    </row>
    <row r="41" spans="1:4" x14ac:dyDescent="0.2">
      <c r="A41" s="2" t="s">
        <v>7</v>
      </c>
      <c r="B41" s="2" t="s">
        <v>131</v>
      </c>
    </row>
    <row r="43" spans="1:4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4" x14ac:dyDescent="0.2">
      <c r="A44" s="2" t="s">
        <v>1</v>
      </c>
      <c r="B44" s="2" t="s">
        <v>1</v>
      </c>
      <c r="C44" s="2">
        <v>150</v>
      </c>
      <c r="D44" s="2" t="s">
        <v>0</v>
      </c>
    </row>
    <row r="46" spans="1:4" x14ac:dyDescent="0.2">
      <c r="A46" s="2" t="s">
        <v>11</v>
      </c>
      <c r="B46" s="3">
        <v>44343</v>
      </c>
    </row>
    <row r="47" spans="1:4" x14ac:dyDescent="0.2">
      <c r="A47" s="2" t="s">
        <v>10</v>
      </c>
    </row>
    <row r="48" spans="1:4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132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>
        <v>148</v>
      </c>
      <c r="D52" s="2" t="s">
        <v>0</v>
      </c>
    </row>
    <row r="54" spans="1:4" x14ac:dyDescent="0.2">
      <c r="A54" s="2" t="s">
        <v>11</v>
      </c>
      <c r="B54" s="3">
        <v>44343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133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144</v>
      </c>
      <c r="D60" s="2" t="s">
        <v>0</v>
      </c>
    </row>
    <row r="62" spans="1:4" x14ac:dyDescent="0.2">
      <c r="A62" s="2" t="s">
        <v>11</v>
      </c>
      <c r="B62" s="3">
        <v>44343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134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147</v>
      </c>
      <c r="D68" s="2" t="s">
        <v>0</v>
      </c>
    </row>
    <row r="70" spans="1:4" x14ac:dyDescent="0.2">
      <c r="A70" s="2" t="s">
        <v>11</v>
      </c>
      <c r="B70" s="3">
        <v>44343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135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149</v>
      </c>
      <c r="D76" s="2" t="s">
        <v>0</v>
      </c>
    </row>
    <row r="78" spans="1:4" x14ac:dyDescent="0.2">
      <c r="A78" s="2" t="s">
        <v>11</v>
      </c>
      <c r="B78" s="3">
        <v>44343</v>
      </c>
    </row>
    <row r="79" spans="1:4" x14ac:dyDescent="0.2">
      <c r="A79" s="2" t="s">
        <v>10</v>
      </c>
    </row>
    <row r="80" spans="1:4" x14ac:dyDescent="0.2">
      <c r="A80" s="2" t="s">
        <v>9</v>
      </c>
      <c r="B80" s="2" t="s">
        <v>8</v>
      </c>
    </row>
    <row r="81" spans="1:4" x14ac:dyDescent="0.2">
      <c r="A81" s="2" t="s">
        <v>7</v>
      </c>
      <c r="B81" s="2" t="s">
        <v>136</v>
      </c>
    </row>
    <row r="83" spans="1:4" x14ac:dyDescent="0.2">
      <c r="A83" s="2" t="s">
        <v>5</v>
      </c>
      <c r="B83" s="2" t="s">
        <v>4</v>
      </c>
      <c r="C83" s="2" t="s">
        <v>3</v>
      </c>
      <c r="D83" s="2" t="s">
        <v>2</v>
      </c>
    </row>
    <row r="84" spans="1:4" x14ac:dyDescent="0.2">
      <c r="A84" s="2" t="s">
        <v>1</v>
      </c>
      <c r="B84" s="2" t="s">
        <v>1</v>
      </c>
      <c r="C84" s="2">
        <v>12000</v>
      </c>
      <c r="D84" s="2" t="s">
        <v>0</v>
      </c>
    </row>
    <row r="86" spans="1:4" x14ac:dyDescent="0.2">
      <c r="A86" s="2" t="s">
        <v>11</v>
      </c>
      <c r="B86" s="3">
        <v>44343</v>
      </c>
    </row>
    <row r="87" spans="1:4" x14ac:dyDescent="0.2">
      <c r="A87" s="2" t="s">
        <v>10</v>
      </c>
    </row>
    <row r="88" spans="1:4" x14ac:dyDescent="0.2">
      <c r="A88" s="2" t="s">
        <v>9</v>
      </c>
      <c r="B88" s="2" t="s">
        <v>8</v>
      </c>
    </row>
    <row r="89" spans="1:4" x14ac:dyDescent="0.2">
      <c r="A89" s="2" t="s">
        <v>7</v>
      </c>
      <c r="B89" s="2" t="s">
        <v>137</v>
      </c>
    </row>
    <row r="91" spans="1:4" x14ac:dyDescent="0.2">
      <c r="A91" s="2" t="s">
        <v>5</v>
      </c>
      <c r="B91" s="2" t="s">
        <v>4</v>
      </c>
      <c r="C91" s="2" t="s">
        <v>3</v>
      </c>
      <c r="D91" s="2" t="s">
        <v>2</v>
      </c>
    </row>
    <row r="92" spans="1:4" x14ac:dyDescent="0.2">
      <c r="A92" s="2" t="s">
        <v>1</v>
      </c>
      <c r="B92" s="2" t="s">
        <v>1</v>
      </c>
      <c r="C92" s="2">
        <v>10000</v>
      </c>
      <c r="D92" s="2" t="s">
        <v>0</v>
      </c>
    </row>
  </sheetData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E5A7-A386-FE4D-AFDD-F80512911AE7}">
  <dimension ref="A1:AD15"/>
  <sheetViews>
    <sheetView tabSelected="1" workbookViewId="0">
      <selection activeCell="J8" sqref="J8"/>
    </sheetView>
  </sheetViews>
  <sheetFormatPr baseColWidth="10" defaultRowHeight="16" x14ac:dyDescent="0.2"/>
  <sheetData>
    <row r="1" spans="1:30" x14ac:dyDescent="0.2">
      <c r="A1" s="17" t="s">
        <v>111</v>
      </c>
      <c r="P1" t="s">
        <v>126</v>
      </c>
    </row>
    <row r="2" spans="1:30" x14ac:dyDescent="0.2">
      <c r="A2" s="18">
        <v>44328</v>
      </c>
      <c r="B2" s="19" t="s">
        <v>143</v>
      </c>
      <c r="C2" s="20"/>
      <c r="D2" s="18">
        <v>44328</v>
      </c>
      <c r="E2" s="19" t="s">
        <v>143</v>
      </c>
      <c r="F2" s="20"/>
      <c r="G2" s="18">
        <v>44335</v>
      </c>
      <c r="H2" s="19" t="s">
        <v>116</v>
      </c>
      <c r="I2" s="20"/>
      <c r="J2" s="18">
        <v>44336</v>
      </c>
      <c r="K2" s="19" t="s">
        <v>116</v>
      </c>
      <c r="L2" s="20"/>
      <c r="M2" s="18">
        <v>44337</v>
      </c>
      <c r="N2" s="19" t="s">
        <v>123</v>
      </c>
      <c r="O2" s="20"/>
      <c r="P2" s="18">
        <v>44341</v>
      </c>
      <c r="Q2" s="19" t="s">
        <v>124</v>
      </c>
      <c r="R2" s="20"/>
      <c r="S2" s="18">
        <v>44342</v>
      </c>
      <c r="T2" s="19" t="s">
        <v>125</v>
      </c>
      <c r="U2" s="20"/>
      <c r="V2" s="18">
        <v>44342</v>
      </c>
      <c r="W2" s="19" t="s">
        <v>125</v>
      </c>
      <c r="X2" s="20"/>
      <c r="Y2" s="18">
        <v>44342</v>
      </c>
      <c r="Z2" s="19" t="s">
        <v>125</v>
      </c>
      <c r="AA2" s="20"/>
      <c r="AB2" s="18">
        <v>44343</v>
      </c>
      <c r="AC2" s="19" t="s">
        <v>138</v>
      </c>
      <c r="AD2" s="20"/>
    </row>
    <row r="3" spans="1:30" x14ac:dyDescent="0.2">
      <c r="A3" s="21" t="s">
        <v>112</v>
      </c>
      <c r="B3" s="22" t="s">
        <v>113</v>
      </c>
      <c r="C3" s="23" t="s">
        <v>114</v>
      </c>
      <c r="D3" s="21" t="s">
        <v>112</v>
      </c>
      <c r="E3" s="22" t="s">
        <v>113</v>
      </c>
      <c r="F3" s="23" t="s">
        <v>114</v>
      </c>
      <c r="G3" s="21" t="s">
        <v>112</v>
      </c>
      <c r="H3" s="22" t="s">
        <v>113</v>
      </c>
      <c r="I3" s="23" t="s">
        <v>114</v>
      </c>
      <c r="J3" s="21" t="s">
        <v>112</v>
      </c>
      <c r="K3" s="22" t="s">
        <v>113</v>
      </c>
      <c r="L3" s="23" t="s">
        <v>114</v>
      </c>
      <c r="M3" s="21" t="s">
        <v>112</v>
      </c>
      <c r="N3" s="22" t="s">
        <v>113</v>
      </c>
      <c r="O3" s="23" t="s">
        <v>114</v>
      </c>
      <c r="P3" s="21" t="s">
        <v>112</v>
      </c>
      <c r="Q3" s="22" t="s">
        <v>113</v>
      </c>
      <c r="R3" s="23" t="s">
        <v>114</v>
      </c>
      <c r="S3" s="21" t="s">
        <v>112</v>
      </c>
      <c r="T3" s="22" t="s">
        <v>113</v>
      </c>
      <c r="U3" s="23" t="s">
        <v>114</v>
      </c>
      <c r="V3" s="21" t="s">
        <v>112</v>
      </c>
      <c r="W3" s="22" t="s">
        <v>113</v>
      </c>
      <c r="X3" s="23" t="s">
        <v>114</v>
      </c>
      <c r="Y3" s="21" t="s">
        <v>112</v>
      </c>
      <c r="Z3" s="22" t="s">
        <v>113</v>
      </c>
      <c r="AA3" s="23" t="s">
        <v>114</v>
      </c>
      <c r="AB3" s="21" t="s">
        <v>112</v>
      </c>
      <c r="AC3" s="22" t="s">
        <v>113</v>
      </c>
      <c r="AD3" s="23" t="s">
        <v>114</v>
      </c>
    </row>
    <row r="4" spans="1:30" x14ac:dyDescent="0.2">
      <c r="A4" s="24">
        <f>'Mother sol'!C12</f>
        <v>6070</v>
      </c>
      <c r="B4" s="36">
        <f>AVERAGE(A4:A5)</f>
        <v>5995</v>
      </c>
      <c r="C4" s="41">
        <f>STDEV(A4:A5)</f>
        <v>106.06601717798213</v>
      </c>
      <c r="D4" s="24">
        <f>'Mother sol'!C28</f>
        <v>640</v>
      </c>
      <c r="E4" s="36">
        <f>AVERAGE(D4:D5)</f>
        <v>637.5</v>
      </c>
      <c r="F4" s="41">
        <f>STDEV(D4:D5)</f>
        <v>3.5355339059327378</v>
      </c>
      <c r="G4" s="24">
        <f>'10 &amp; 8 mLh'!C45</f>
        <v>626</v>
      </c>
      <c r="H4" s="36">
        <f>AVERAGE(G4:G5)</f>
        <v>617.5</v>
      </c>
      <c r="I4" s="41">
        <f>STDEV(G4:G5)</f>
        <v>12.020815280171307</v>
      </c>
      <c r="J4" s="24">
        <f>'10 &amp; 8 mLh'!C61</f>
        <v>651</v>
      </c>
      <c r="K4" s="36">
        <f>AVERAGE(J4:J5)</f>
        <v>639.5</v>
      </c>
      <c r="L4" s="41">
        <f>STDEV(J4:J5)</f>
        <v>16.263455967290593</v>
      </c>
      <c r="M4" s="24">
        <f>'6 mLh'!C12</f>
        <v>642</v>
      </c>
      <c r="N4" s="36">
        <f>AVERAGE(M4:M5)</f>
        <v>637</v>
      </c>
      <c r="O4" s="41">
        <f>STDEV(M4:M5)</f>
        <v>7.0710678118654755</v>
      </c>
      <c r="P4" s="24">
        <f>'4 mLh'!C36</f>
        <v>701</v>
      </c>
      <c r="Q4" s="36">
        <f>AVERAGE(P4:P5)</f>
        <v>694</v>
      </c>
      <c r="R4" s="41">
        <f>STDEV(P4:P5)</f>
        <v>9.8994949366116654</v>
      </c>
      <c r="S4" s="24">
        <f>'2 mLh'!C12</f>
        <v>672</v>
      </c>
      <c r="T4" s="36">
        <f>AVERAGE(S4:S5)</f>
        <v>678</v>
      </c>
      <c r="U4" s="41">
        <f>STDEV(S4:S5)</f>
        <v>8.4852813742385695</v>
      </c>
      <c r="V4" s="24" t="str">
        <f>'2 mLh'!C44</f>
        <v>&gt;3300</v>
      </c>
      <c r="W4" s="36" t="e">
        <f>AVERAGE(V4:V5)</f>
        <v>#DIV/0!</v>
      </c>
      <c r="X4" s="25" t="e">
        <f>STDEV(V4:V5)</f>
        <v>#DIV/0!</v>
      </c>
      <c r="Y4" s="24">
        <f>'2 mLh'!C60</f>
        <v>908</v>
      </c>
      <c r="Z4" s="36">
        <f>AVERAGE(Y4:Y5)</f>
        <v>903</v>
      </c>
      <c r="AA4" s="41">
        <f>STDEV(Y4:Y5)</f>
        <v>7.0710678118654755</v>
      </c>
      <c r="AB4" s="24">
        <f>'1 mLh'!C84</f>
        <v>12000</v>
      </c>
      <c r="AC4" s="36">
        <f>AVERAGE(AB4:AB5)</f>
        <v>11000</v>
      </c>
      <c r="AD4" s="41">
        <f>STDEV(AB4:AB5)</f>
        <v>1414.2135623730951</v>
      </c>
    </row>
    <row r="5" spans="1:30" x14ac:dyDescent="0.2">
      <c r="A5" s="24">
        <f>'Mother sol'!C20</f>
        <v>5920</v>
      </c>
      <c r="B5" s="26" t="s">
        <v>115</v>
      </c>
      <c r="C5" s="35">
        <f>C4/B4</f>
        <v>1.7692413207336468E-2</v>
      </c>
      <c r="D5" s="24">
        <f>'Mother sol'!C36</f>
        <v>635</v>
      </c>
      <c r="E5" s="26" t="s">
        <v>115</v>
      </c>
      <c r="F5" s="40">
        <f>F4/E4</f>
        <v>5.5459355387180199E-3</v>
      </c>
      <c r="G5" s="24">
        <f>'10 &amp; 8 mLh'!C53</f>
        <v>609</v>
      </c>
      <c r="H5" s="26" t="s">
        <v>115</v>
      </c>
      <c r="I5" s="27">
        <f>I4/H4</f>
        <v>1.9466907336309808E-2</v>
      </c>
      <c r="J5" s="24">
        <f>'10 &amp; 8 mLh'!C69</f>
        <v>628</v>
      </c>
      <c r="K5" s="26" t="s">
        <v>115</v>
      </c>
      <c r="L5" s="35">
        <f>L4/K4</f>
        <v>2.543151832258107E-2</v>
      </c>
      <c r="M5" s="24">
        <f>'6 mLh'!C20</f>
        <v>632</v>
      </c>
      <c r="N5" s="26" t="s">
        <v>115</v>
      </c>
      <c r="O5" s="27">
        <f>O4/N4</f>
        <v>1.1100577412661657E-2</v>
      </c>
      <c r="P5" s="24">
        <f>'4 mLh'!C44</f>
        <v>687</v>
      </c>
      <c r="Q5" s="26" t="s">
        <v>115</v>
      </c>
      <c r="R5" s="27">
        <f>R4/Q4</f>
        <v>1.4264401925953409E-2</v>
      </c>
      <c r="S5" s="24">
        <f>'2 mLh'!C20</f>
        <v>684</v>
      </c>
      <c r="T5" s="26" t="s">
        <v>115</v>
      </c>
      <c r="U5" s="27">
        <f>U4/T4</f>
        <v>1.251516426878845E-2</v>
      </c>
      <c r="V5" s="24" t="str">
        <f>'2 mLh'!C52</f>
        <v>&gt;3300</v>
      </c>
      <c r="W5" s="26" t="s">
        <v>115</v>
      </c>
      <c r="X5" s="27" t="e">
        <f>X4/W4</f>
        <v>#DIV/0!</v>
      </c>
      <c r="Y5" s="24">
        <f>'2 mLh'!C68</f>
        <v>898</v>
      </c>
      <c r="Z5" s="26" t="s">
        <v>115</v>
      </c>
      <c r="AA5" s="27">
        <f>AA4/Z4</f>
        <v>7.8306398802496964E-3</v>
      </c>
      <c r="AB5" s="24">
        <f>'1 mLh'!C92</f>
        <v>10000</v>
      </c>
      <c r="AC5" s="26" t="s">
        <v>115</v>
      </c>
      <c r="AD5" s="35">
        <f>AD4/AC4</f>
        <v>0.12856486930664501</v>
      </c>
    </row>
    <row r="6" spans="1:30" x14ac:dyDescent="0.2">
      <c r="A6" s="28" t="s">
        <v>117</v>
      </c>
      <c r="B6" s="29"/>
      <c r="C6" s="30"/>
      <c r="D6" s="28" t="s">
        <v>117</v>
      </c>
      <c r="E6" s="29"/>
      <c r="F6" s="30"/>
      <c r="G6" s="28" t="s">
        <v>117</v>
      </c>
      <c r="H6" s="29"/>
      <c r="I6" s="30"/>
      <c r="J6" s="28" t="s">
        <v>117</v>
      </c>
      <c r="K6" s="29"/>
      <c r="L6" s="30"/>
      <c r="M6" s="28" t="s">
        <v>117</v>
      </c>
      <c r="N6" s="29"/>
      <c r="O6" s="30"/>
      <c r="P6" s="28" t="s">
        <v>117</v>
      </c>
      <c r="Q6" s="29"/>
      <c r="R6" s="30"/>
      <c r="S6" s="28" t="s">
        <v>117</v>
      </c>
      <c r="T6" s="29"/>
      <c r="U6" s="30"/>
      <c r="V6" s="28" t="s">
        <v>117</v>
      </c>
      <c r="W6" s="29"/>
      <c r="X6" s="30"/>
      <c r="Y6" s="28" t="s">
        <v>117</v>
      </c>
      <c r="Z6" s="29"/>
      <c r="AA6" s="30"/>
      <c r="AB6" s="28" t="s">
        <v>117</v>
      </c>
      <c r="AC6" s="29"/>
      <c r="AD6" s="30"/>
    </row>
    <row r="7" spans="1:30" x14ac:dyDescent="0.2">
      <c r="I7" s="42">
        <f>AVERAGE(H4,K4,N4,Q4,T4)/1000</f>
        <v>0.6532</v>
      </c>
      <c r="J7" t="s">
        <v>144</v>
      </c>
    </row>
    <row r="8" spans="1:30" x14ac:dyDescent="0.2">
      <c r="A8" s="33" t="s">
        <v>122</v>
      </c>
      <c r="B8" s="17"/>
      <c r="C8" s="17"/>
      <c r="D8" s="17"/>
      <c r="E8" s="17"/>
      <c r="F8" s="17"/>
      <c r="G8" s="17"/>
      <c r="H8" s="17"/>
      <c r="I8" s="17"/>
    </row>
    <row r="9" spans="1:30" x14ac:dyDescent="0.2">
      <c r="A9" s="17" t="s">
        <v>104</v>
      </c>
      <c r="B9" s="17" t="s">
        <v>108</v>
      </c>
      <c r="C9" s="17" t="s">
        <v>118</v>
      </c>
      <c r="D9" s="17" t="s">
        <v>119</v>
      </c>
      <c r="E9" s="17" t="s">
        <v>114</v>
      </c>
      <c r="F9" s="17" t="s">
        <v>118</v>
      </c>
      <c r="G9" s="17"/>
      <c r="H9" s="17" t="s">
        <v>120</v>
      </c>
      <c r="I9" s="17" t="s">
        <v>121</v>
      </c>
    </row>
    <row r="10" spans="1:30" x14ac:dyDescent="0.2">
      <c r="A10">
        <v>1</v>
      </c>
      <c r="B10" s="31">
        <f>'1 mLh'!L7</f>
        <v>0.21828908554572271</v>
      </c>
      <c r="C10">
        <f>'1 mLh'!I7</f>
        <v>1110</v>
      </c>
      <c r="D10" s="32">
        <v>0.44765648949289799</v>
      </c>
      <c r="E10" s="31">
        <v>5.7616958521446446E-3</v>
      </c>
      <c r="F10" s="5">
        <f>D10*60</f>
        <v>26.859389369573879</v>
      </c>
      <c r="H10" s="5"/>
      <c r="I10" s="34">
        <v>4.5111945320832003E-7</v>
      </c>
    </row>
    <row r="11" spans="1:30" x14ac:dyDescent="0.2">
      <c r="A11">
        <v>2</v>
      </c>
      <c r="B11" s="31">
        <f>'2 mLh'!L9</f>
        <v>0.33923303834808261</v>
      </c>
      <c r="C11">
        <f>'2 mLh'!I9</f>
        <v>180</v>
      </c>
      <c r="D11" s="32">
        <v>0.8809769939209694</v>
      </c>
      <c r="E11" s="31">
        <v>5.8927941411104773E-3</v>
      </c>
      <c r="F11" s="5">
        <f t="shared" ref="F11:F15" si="0">D11*60</f>
        <v>52.858619635258165</v>
      </c>
      <c r="H11" s="5"/>
      <c r="I11" s="34">
        <v>9.0223890641664006E-7</v>
      </c>
    </row>
    <row r="12" spans="1:30" x14ac:dyDescent="0.2">
      <c r="A12">
        <v>4</v>
      </c>
      <c r="B12" s="31">
        <f>'4 mLh'!L11</f>
        <v>0.47982708933717577</v>
      </c>
      <c r="C12">
        <f>'4 mLh'!I11</f>
        <v>150</v>
      </c>
      <c r="D12" s="32">
        <v>1.8022793173548504</v>
      </c>
      <c r="E12" s="31">
        <v>1.116733792906183E-2</v>
      </c>
      <c r="F12" s="5">
        <f t="shared" si="0"/>
        <v>108.13675904129101</v>
      </c>
      <c r="H12" s="5"/>
      <c r="I12" s="34">
        <v>1.8044778128332801E-6</v>
      </c>
    </row>
    <row r="13" spans="1:30" x14ac:dyDescent="0.2">
      <c r="A13">
        <v>6</v>
      </c>
      <c r="B13" s="31">
        <f>'6 mLh'!L11</f>
        <v>0.54317111459968603</v>
      </c>
      <c r="C13">
        <f>'6 mLh'!I11</f>
        <v>90</v>
      </c>
      <c r="D13" s="32">
        <v>2.6341940496822684</v>
      </c>
      <c r="E13" s="31">
        <v>2.594058805371283E-2</v>
      </c>
      <c r="F13" s="5">
        <f t="shared" si="0"/>
        <v>158.05164298093609</v>
      </c>
      <c r="H13" s="5"/>
      <c r="I13" s="34">
        <v>2.7067167192499205E-6</v>
      </c>
    </row>
    <row r="14" spans="1:30" x14ac:dyDescent="0.2">
      <c r="A14">
        <v>8</v>
      </c>
      <c r="B14" s="31">
        <f>'10 &amp; 8 mLh'!L26</f>
        <v>0.58170445660672399</v>
      </c>
      <c r="C14">
        <f>'10 &amp; 8 mLh'!I26</f>
        <v>90</v>
      </c>
      <c r="D14" s="32">
        <v>3.5794810740135405</v>
      </c>
      <c r="E14" s="31">
        <v>3.1677441294754374E-2</v>
      </c>
      <c r="F14" s="5">
        <f t="shared" si="0"/>
        <v>214.76886444081242</v>
      </c>
      <c r="H14" s="5"/>
      <c r="I14" s="34">
        <v>3.6089556256665602E-6</v>
      </c>
    </row>
    <row r="15" spans="1:30" x14ac:dyDescent="0.2">
      <c r="A15">
        <v>10</v>
      </c>
      <c r="B15" s="31">
        <f>'10 &amp; 8 mLh'!L12</f>
        <v>0.59757085020242917</v>
      </c>
      <c r="C15">
        <f>'10 &amp; 8 mLh'!I12</f>
        <v>120</v>
      </c>
      <c r="D15" s="32">
        <v>4.4062408370741935</v>
      </c>
      <c r="E15" s="31">
        <v>3.5213055757576342E-2</v>
      </c>
      <c r="F15" s="5">
        <f t="shared" si="0"/>
        <v>264.37445022445161</v>
      </c>
      <c r="H15" s="5"/>
      <c r="I15" s="34">
        <v>4.5111945320832E-6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Mother sol</vt:lpstr>
      <vt:lpstr>10 &amp; 8 mLh</vt:lpstr>
      <vt:lpstr>6 mLh</vt:lpstr>
      <vt:lpstr>4 mLh</vt:lpstr>
      <vt:lpstr>2 mLh</vt:lpstr>
      <vt:lpstr>1 mLh</vt:lpstr>
      <vt:lpstr>Summary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HD</dc:creator>
  <cp:lastModifiedBy>Shu HD</cp:lastModifiedBy>
  <dcterms:created xsi:type="dcterms:W3CDTF">2021-05-27T17:23:31Z</dcterms:created>
  <dcterms:modified xsi:type="dcterms:W3CDTF">2022-01-25T20:43:23Z</dcterms:modified>
</cp:coreProperties>
</file>